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汇总" sheetId="1" r:id="rId1"/>
    <sheet name="房屋建筑物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<sst xmlns="http://schemas.openxmlformats.org/spreadsheetml/2006/main" count="72" uniqueCount="64">
  <si>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调整后账面值</t>
  </si>
  <si>
    <t>g</t>
  </si>
  <si>
    <t>d</t>
  </si>
  <si>
    <r>
      <t>资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产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评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估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结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果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汇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总</t>
    </r>
    <r>
      <rPr>
        <b/>
        <sz val="16"/>
        <rFont val="Arial Narrow"/>
        <family val="2"/>
      </rPr>
      <t xml:space="preserve">   </t>
    </r>
    <r>
      <rPr>
        <b/>
        <sz val="16"/>
        <rFont val="隶书"/>
        <family val="3"/>
      </rPr>
      <t>表</t>
    </r>
  </si>
  <si>
    <r>
      <t xml:space="preserve">                                  </t>
    </r>
    <r>
      <rPr>
        <sz val="9"/>
        <rFont val="楷体_GB2312"/>
        <family val="3"/>
      </rPr>
      <t>表</t>
    </r>
    <r>
      <rPr>
        <sz val="9"/>
        <rFont val="Arial Narrow"/>
        <family val="2"/>
      </rPr>
      <t>1</t>
    </r>
  </si>
  <si>
    <r>
      <t xml:space="preserve">                 </t>
    </r>
    <r>
      <rPr>
        <sz val="9"/>
        <rFont val="楷体_GB2312"/>
        <family val="3"/>
      </rPr>
      <t>共</t>
    </r>
    <r>
      <rPr>
        <sz val="9"/>
        <rFont val="Arial Narrow"/>
        <family val="2"/>
      </rPr>
      <t>1</t>
    </r>
    <r>
      <rPr>
        <sz val="9"/>
        <rFont val="楷体_GB2312"/>
        <family val="3"/>
      </rPr>
      <t>页，第</t>
    </r>
    <r>
      <rPr>
        <sz val="9"/>
        <rFont val="Arial Narrow"/>
        <family val="2"/>
      </rPr>
      <t>1</t>
    </r>
    <r>
      <rPr>
        <sz val="9"/>
        <rFont val="楷体_GB2312"/>
        <family val="3"/>
      </rPr>
      <t>页</t>
    </r>
  </si>
  <si>
    <r>
      <t>项</t>
    </r>
    <r>
      <rPr>
        <b/>
        <sz val="10"/>
        <rFont val="Arial Narrow"/>
        <family val="2"/>
      </rPr>
      <t xml:space="preserve">      </t>
    </r>
    <r>
      <rPr>
        <b/>
        <sz val="10"/>
        <rFont val="楷体_GB2312"/>
        <family val="3"/>
      </rPr>
      <t>目</t>
    </r>
  </si>
  <si>
    <t>账面价值</t>
  </si>
  <si>
    <t>评估价值</t>
  </si>
  <si>
    <t>增减值</t>
  </si>
  <si>
    <r>
      <t>增值率</t>
    </r>
    <r>
      <rPr>
        <b/>
        <sz val="10"/>
        <rFont val="Arial Narrow"/>
        <family val="2"/>
      </rPr>
      <t>%</t>
    </r>
  </si>
  <si>
    <t>A</t>
  </si>
  <si>
    <t>B</t>
  </si>
  <si>
    <t>C</t>
  </si>
  <si>
    <t>D=C-B</t>
  </si>
  <si>
    <r>
      <t>E=</t>
    </r>
    <r>
      <rPr>
        <b/>
        <sz val="10"/>
        <rFont val="楷体_GB2312"/>
        <family val="3"/>
      </rPr>
      <t>（</t>
    </r>
    <r>
      <rPr>
        <b/>
        <sz val="10"/>
        <rFont val="Arial Narrow"/>
        <family val="2"/>
      </rPr>
      <t>C-B</t>
    </r>
    <r>
      <rPr>
        <b/>
        <sz val="10"/>
        <rFont val="楷体_GB2312"/>
        <family val="3"/>
      </rPr>
      <t>）</t>
    </r>
    <r>
      <rPr>
        <b/>
        <sz val="10"/>
        <rFont val="Arial Narrow"/>
        <family val="2"/>
      </rPr>
      <t>/B×100%</t>
    </r>
  </si>
  <si>
    <t>流动资产</t>
  </si>
  <si>
    <t>长期投资</t>
  </si>
  <si>
    <t>固定资产</t>
  </si>
  <si>
    <t>其中：在建工程</t>
  </si>
  <si>
    <r>
      <t xml:space="preserve">              </t>
    </r>
    <r>
      <rPr>
        <sz val="10"/>
        <rFont val="楷体_GB2312"/>
        <family val="3"/>
      </rPr>
      <t>建</t>
    </r>
    <r>
      <rPr>
        <sz val="10"/>
        <rFont val="Arial Narrow"/>
        <family val="2"/>
      </rPr>
      <t xml:space="preserve">  </t>
    </r>
    <r>
      <rPr>
        <sz val="10"/>
        <rFont val="楷体_GB2312"/>
        <family val="3"/>
      </rPr>
      <t>筑</t>
    </r>
    <r>
      <rPr>
        <sz val="10"/>
        <rFont val="Arial Narrow"/>
        <family val="2"/>
      </rPr>
      <t xml:space="preserve">  </t>
    </r>
    <r>
      <rPr>
        <sz val="10"/>
        <rFont val="楷体_GB2312"/>
        <family val="3"/>
      </rPr>
      <t>物</t>
    </r>
  </si>
  <si>
    <r>
      <t xml:space="preserve">              </t>
    </r>
    <r>
      <rPr>
        <sz val="10"/>
        <rFont val="楷体_GB2312"/>
        <family val="3"/>
      </rPr>
      <t>设</t>
    </r>
    <r>
      <rPr>
        <sz val="10"/>
        <rFont val="Arial Narrow"/>
        <family val="2"/>
      </rPr>
      <t xml:space="preserve">         </t>
    </r>
    <r>
      <rPr>
        <sz val="10"/>
        <rFont val="楷体_GB2312"/>
        <family val="3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</si>
  <si>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</si>
  <si>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</si>
  <si>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</si>
  <si>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</si>
  <si>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</si>
  <si>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</si>
  <si>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</si>
  <si>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10"/>
        <rFont val="Arial Narrow"/>
        <family val="2"/>
      </rPr>
      <t xml:space="preserve">  </t>
    </r>
    <r>
      <rPr>
        <b/>
        <sz val="10"/>
        <rFont val="黑体"/>
        <family val="3"/>
      </rPr>
      <t>资</t>
    </r>
    <r>
      <rPr>
        <b/>
        <sz val="10"/>
        <rFont val="Arial Narrow"/>
        <family val="2"/>
      </rPr>
      <t xml:space="preserve">  </t>
    </r>
    <r>
      <rPr>
        <b/>
        <sz val="10"/>
        <rFont val="黑体"/>
        <family val="3"/>
      </rPr>
      <t>产</t>
    </r>
  </si>
  <si>
    <r>
      <t xml:space="preserve">    </t>
    </r>
    <r>
      <rPr>
        <sz val="9"/>
        <rFont val="楷体_GB2312"/>
        <family val="3"/>
      </rPr>
      <t>评估机构：山东启新资产评估有限公司</t>
    </r>
  </si>
  <si>
    <t>项目负责人：刘风宾</t>
  </si>
  <si>
    <t>a:m</t>
  </si>
  <si>
    <t>r</t>
  </si>
  <si>
    <t>k</t>
  </si>
  <si>
    <r>
      <t>固定资产</t>
    </r>
    <r>
      <rPr>
        <b/>
        <sz val="16"/>
        <rFont val="Arial Narrow"/>
        <family val="2"/>
      </rPr>
      <t>---</t>
    </r>
    <r>
      <rPr>
        <b/>
        <sz val="16"/>
        <rFont val="隶书"/>
        <family val="3"/>
      </rPr>
      <t>房屋建筑物清查评估明细表</t>
    </r>
  </si>
  <si>
    <r>
      <t xml:space="preserve">             </t>
    </r>
    <r>
      <rPr>
        <sz val="9"/>
        <rFont val="楷体_GB2312"/>
        <family val="3"/>
      </rPr>
      <t>表</t>
    </r>
    <r>
      <rPr>
        <sz val="9"/>
        <rFont val="Arial Narrow"/>
        <family val="2"/>
      </rPr>
      <t>5-1-1</t>
    </r>
  </si>
  <si>
    <t>序号</t>
  </si>
  <si>
    <t>权证号码</t>
  </si>
  <si>
    <t>建筑物名称</t>
  </si>
  <si>
    <t>结构</t>
  </si>
  <si>
    <t>建成年月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</si>
  <si>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</si>
  <si>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成本单价（元</t>
    </r>
    <r>
      <rPr>
        <b/>
        <sz val="10"/>
        <rFont val="Arial Narrow"/>
        <family val="2"/>
      </rPr>
      <t>/M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楷体_GB2312"/>
        <family val="3"/>
      </rPr>
      <t>）</t>
    </r>
  </si>
  <si>
    <t>账面价值</t>
  </si>
  <si>
    <t>调整后账面值</t>
  </si>
  <si>
    <t>评估价值</t>
  </si>
  <si>
    <t>增值额</t>
  </si>
  <si>
    <r>
      <t>增值率</t>
    </r>
    <r>
      <rPr>
        <b/>
        <sz val="10"/>
        <rFont val="Arial Narrow"/>
        <family val="2"/>
      </rPr>
      <t>%</t>
    </r>
  </si>
  <si>
    <r>
      <t>评估单价（元</t>
    </r>
    <r>
      <rPr>
        <b/>
        <sz val="10"/>
        <rFont val="Arial Narrow"/>
        <family val="2"/>
      </rPr>
      <t>/M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楷体_GB2312"/>
        <family val="3"/>
      </rPr>
      <t>）</t>
    </r>
  </si>
  <si>
    <t>原值</t>
  </si>
  <si>
    <t>净值</t>
  </si>
  <si>
    <r>
      <t>成新率</t>
    </r>
    <r>
      <rPr>
        <b/>
        <sz val="9"/>
        <rFont val="Arial Narrow"/>
        <family val="2"/>
      </rPr>
      <t>%</t>
    </r>
  </si>
  <si>
    <r>
      <t>小</t>
    </r>
    <r>
      <rPr>
        <sz val="9"/>
        <rFont val="Arial Narrow"/>
        <family val="2"/>
      </rPr>
      <t xml:space="preserve">                </t>
    </r>
    <r>
      <rPr>
        <sz val="9"/>
        <rFont val="宋体"/>
        <family val="0"/>
      </rPr>
      <t>计</t>
    </r>
  </si>
  <si>
    <r>
      <t>合</t>
    </r>
    <r>
      <rPr>
        <sz val="9"/>
        <rFont val="Arial Narrow"/>
        <family val="2"/>
      </rPr>
      <t xml:space="preserve">                </t>
    </r>
    <r>
      <rPr>
        <sz val="9"/>
        <rFont val="宋体"/>
        <family val="0"/>
      </rPr>
      <t>计</t>
    </r>
  </si>
  <si>
    <t>办公室</t>
  </si>
  <si>
    <t>砖混</t>
  </si>
  <si>
    <r>
      <t xml:space="preserve">    </t>
    </r>
    <r>
      <rPr>
        <sz val="9"/>
        <rFont val="楷体_GB2312"/>
        <family val="3"/>
      </rPr>
      <t>法定代表人：崔秀云</t>
    </r>
  </si>
  <si>
    <r>
      <t>评估基准日：</t>
    </r>
    <r>
      <rPr>
        <b/>
        <sz val="9"/>
        <rFont val="Arial Narrow"/>
        <family val="2"/>
      </rPr>
      <t>2018</t>
    </r>
    <r>
      <rPr>
        <b/>
        <sz val="9"/>
        <rFont val="宋体"/>
        <family val="0"/>
      </rPr>
      <t>年</t>
    </r>
    <r>
      <rPr>
        <b/>
        <sz val="9"/>
        <rFont val="Arial Narrow"/>
        <family val="2"/>
      </rPr>
      <t>12</t>
    </r>
    <r>
      <rPr>
        <b/>
        <sz val="9"/>
        <rFont val="宋体"/>
        <family val="0"/>
      </rPr>
      <t>月</t>
    </r>
    <r>
      <rPr>
        <b/>
        <sz val="9"/>
        <rFont val="Arial Narrow"/>
        <family val="2"/>
      </rPr>
      <t>26</t>
    </r>
    <r>
      <rPr>
        <b/>
        <sz val="9"/>
        <rFont val="宋体"/>
        <family val="0"/>
      </rPr>
      <t>日</t>
    </r>
  </si>
  <si>
    <r>
      <t>评估基准日：</t>
    </r>
    <r>
      <rPr>
        <sz val="9"/>
        <rFont val="Arial Narrow"/>
        <family val="2"/>
      </rPr>
      <t>2018</t>
    </r>
    <r>
      <rPr>
        <sz val="9"/>
        <rFont val="宋体"/>
        <family val="0"/>
      </rPr>
      <t>年</t>
    </r>
    <r>
      <rPr>
        <sz val="9"/>
        <rFont val="Arial Narrow"/>
        <family val="2"/>
      </rPr>
      <t>12</t>
    </r>
    <r>
      <rPr>
        <sz val="9"/>
        <rFont val="宋体"/>
        <family val="0"/>
      </rPr>
      <t>月</t>
    </r>
    <r>
      <rPr>
        <sz val="9"/>
        <rFont val="Arial Narrow"/>
        <family val="2"/>
      </rPr>
      <t>26</t>
    </r>
    <r>
      <rPr>
        <sz val="9"/>
        <rFont val="宋体"/>
        <family val="0"/>
      </rPr>
      <t>日</t>
    </r>
  </si>
  <si>
    <t>养殖棚6栋</t>
  </si>
  <si>
    <t>简易</t>
  </si>
  <si>
    <t>委托人：桓台县人民法院</t>
  </si>
  <si>
    <t>签字资产评估师：刘风宾   刘波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</si>
</sst>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  <numFmt numFmtId="179" formatCode="yy\.mm\.dd"/>
    <numFmt numFmtId="180" formatCode="0_ "/>
    <numFmt numFmtId="181" formatCode="yyyy/m"/>
    <numFmt numFmtId="182" formatCode="yy\.mm"/>
    <numFmt numFmtId="183" formatCode="0.00_);[Red]\(0.00\)"/>
  </numFmts>
  <fonts count="61">
    <font>
      <sz val="12"/>
      <name val="宋体"/>
      <family val="0"/>
    </font>
    <font>
      <sz val="9"/>
      <name val="宋体"/>
      <family val="0"/>
    </font>
    <font>
      <sz val="12"/>
      <name val="Arial Narrow"/>
      <family val="2"/>
    </font>
    <font>
      <b/>
      <sz val="16"/>
      <name val="隶书"/>
      <family val="3"/>
    </font>
    <font>
      <b/>
      <sz val="16"/>
      <name val="Arial Narrow"/>
      <family val="2"/>
    </font>
    <font>
      <sz val="18"/>
      <name val="隶书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name val="楷体_GB2312"/>
      <family val="3"/>
    </font>
    <font>
      <b/>
      <sz val="9"/>
      <name val="楷体_GB2312"/>
      <family val="3"/>
    </font>
    <font>
      <b/>
      <sz val="10"/>
      <name val="楷体_GB2312"/>
      <family val="3"/>
    </font>
    <font>
      <b/>
      <sz val="10"/>
      <name val="Arial Narrow"/>
      <family val="2"/>
    </font>
    <font>
      <b/>
      <sz val="9"/>
      <name val="宋体"/>
      <family val="0"/>
    </font>
    <font>
      <sz val="12"/>
      <name val="Times New Roman"/>
      <family val="1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0"/>
      <name val="楷体_GB2312"/>
      <family val="3"/>
    </font>
    <font>
      <sz val="10"/>
      <name val="Arial Narrow"/>
      <family val="2"/>
    </font>
    <font>
      <b/>
      <sz val="10"/>
      <name val="黑体"/>
      <family val="3"/>
    </font>
    <font>
      <sz val="12"/>
      <color indexed="8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8"/>
      <name val="Arial Narrow"/>
      <family val="2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2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41" applyFont="1" applyAlignment="1" applyProtection="1">
      <alignment vertical="center"/>
      <protection/>
    </xf>
    <xf numFmtId="0" fontId="2" fillId="0" borderId="0" xfId="41" applyFont="1" applyAlignment="1">
      <alignment vertical="center"/>
      <protection/>
    </xf>
    <xf numFmtId="0" fontId="5" fillId="0" borderId="0" xfId="41" applyFont="1" applyAlignment="1">
      <alignment horizontal="center" vertical="center"/>
      <protection/>
    </xf>
    <xf numFmtId="0" fontId="7" fillId="0" borderId="0" xfId="41" applyFont="1" applyAlignment="1" applyProtection="1">
      <alignment horizontal="center" vertical="center"/>
      <protection/>
    </xf>
    <xf numFmtId="0" fontId="2" fillId="0" borderId="0" xfId="41" applyFont="1" applyAlignment="1" applyProtection="1">
      <alignment horizontal="center" vertical="center"/>
      <protection/>
    </xf>
    <xf numFmtId="0" fontId="7" fillId="0" borderId="0" xfId="41" applyFont="1" applyBorder="1" applyAlignment="1" applyProtection="1">
      <alignment vertical="center"/>
      <protection/>
    </xf>
    <xf numFmtId="0" fontId="9" fillId="0" borderId="10" xfId="41" applyFont="1" applyFill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horizontal="center" vertical="center"/>
      <protection/>
    </xf>
    <xf numFmtId="0" fontId="7" fillId="0" borderId="10" xfId="41" applyNumberFormat="1" applyFont="1" applyBorder="1" applyAlignment="1" applyProtection="1">
      <alignment horizontal="center" vertical="center"/>
      <protection locked="0"/>
    </xf>
    <xf numFmtId="0" fontId="1" fillId="0" borderId="10" xfId="41" applyNumberFormat="1" applyFont="1" applyBorder="1" applyAlignment="1" applyProtection="1">
      <alignment vertical="center"/>
      <protection locked="0"/>
    </xf>
    <xf numFmtId="0" fontId="7" fillId="0" borderId="10" xfId="41" applyNumberFormat="1" applyFont="1" applyBorder="1" applyAlignment="1" applyProtection="1">
      <alignment vertical="center"/>
      <protection locked="0"/>
    </xf>
    <xf numFmtId="176" fontId="7" fillId="0" borderId="10" xfId="41" applyNumberFormat="1" applyFont="1" applyBorder="1" applyAlignment="1" applyProtection="1">
      <alignment horizontal="right" vertical="center"/>
      <protection locked="0"/>
    </xf>
    <xf numFmtId="177" fontId="7" fillId="0" borderId="10" xfId="41" applyNumberFormat="1" applyFont="1" applyBorder="1" applyAlignment="1" applyProtection="1">
      <alignment vertical="center"/>
      <protection locked="0"/>
    </xf>
    <xf numFmtId="0" fontId="2" fillId="0" borderId="10" xfId="41" applyFont="1" applyBorder="1" applyAlignment="1" applyProtection="1">
      <alignment vertical="center"/>
      <protection/>
    </xf>
    <xf numFmtId="176" fontId="7" fillId="0" borderId="10" xfId="41" applyNumberFormat="1" applyFont="1" applyBorder="1" applyAlignment="1" applyProtection="1">
      <alignment vertical="center"/>
      <protection/>
    </xf>
    <xf numFmtId="178" fontId="7" fillId="0" borderId="10" xfId="41" applyNumberFormat="1" applyFont="1" applyBorder="1" applyAlignment="1" applyProtection="1">
      <alignment horizontal="center" vertical="center"/>
      <protection locked="0"/>
    </xf>
    <xf numFmtId="176" fontId="7" fillId="0" borderId="10" xfId="41" applyNumberFormat="1" applyFont="1" applyBorder="1" applyAlignment="1" applyProtection="1">
      <alignment horizontal="right" vertical="center"/>
      <protection/>
    </xf>
    <xf numFmtId="0" fontId="7" fillId="0" borderId="0" xfId="41" applyNumberFormat="1" applyFont="1" applyAlignment="1" applyProtection="1">
      <alignment horizontal="center" vertical="center"/>
      <protection/>
    </xf>
    <xf numFmtId="0" fontId="1" fillId="0" borderId="0" xfId="41" applyNumberFormat="1" applyFont="1" applyAlignment="1" applyProtection="1">
      <alignment vertical="center"/>
      <protection/>
    </xf>
    <xf numFmtId="0" fontId="7" fillId="0" borderId="0" xfId="41" applyNumberFormat="1" applyFont="1" applyAlignment="1" applyProtection="1">
      <alignment vertical="center"/>
      <protection/>
    </xf>
    <xf numFmtId="176" fontId="7" fillId="0" borderId="0" xfId="41" applyNumberFormat="1" applyFont="1" applyAlignment="1" applyProtection="1">
      <alignment horizontal="right" vertical="center"/>
      <protection/>
    </xf>
    <xf numFmtId="178" fontId="7" fillId="0" borderId="0" xfId="41" applyNumberFormat="1" applyFont="1" applyAlignment="1" applyProtection="1">
      <alignment horizontal="center" vertical="center"/>
      <protection/>
    </xf>
    <xf numFmtId="177" fontId="7" fillId="0" borderId="0" xfId="41" applyNumberFormat="1" applyFont="1" applyBorder="1" applyAlignment="1" applyProtection="1">
      <alignment vertical="center"/>
      <protection locked="0"/>
    </xf>
    <xf numFmtId="180" fontId="2" fillId="0" borderId="0" xfId="41" applyNumberFormat="1" applyFont="1" applyBorder="1" applyAlignment="1" applyProtection="1">
      <alignment vertical="center"/>
      <protection/>
    </xf>
    <xf numFmtId="0" fontId="2" fillId="0" borderId="0" xfId="41" applyFont="1" applyBorder="1" applyAlignment="1" applyProtection="1">
      <alignment vertical="center"/>
      <protection/>
    </xf>
    <xf numFmtId="0" fontId="2" fillId="0" borderId="0" xfId="41" applyFont="1" applyBorder="1" applyAlignment="1">
      <alignment vertical="center"/>
      <protection/>
    </xf>
    <xf numFmtId="0" fontId="2" fillId="0" borderId="0" xfId="41" applyFont="1" applyBorder="1" applyAlignment="1">
      <alignment horizontal="center" vertical="center"/>
      <protection/>
    </xf>
    <xf numFmtId="180" fontId="15" fillId="0" borderId="0" xfId="41" applyNumberFormat="1" applyFont="1" applyBorder="1" applyAlignment="1" applyProtection="1">
      <alignment horizontal="center" vertical="center"/>
      <protection/>
    </xf>
    <xf numFmtId="0" fontId="15" fillId="0" borderId="0" xfId="41" applyFont="1" applyAlignment="1" applyProtection="1">
      <alignment horizontal="center" vertical="center"/>
      <protection/>
    </xf>
    <xf numFmtId="0" fontId="16" fillId="0" borderId="0" xfId="41" applyFont="1" applyAlignment="1" applyProtection="1">
      <alignment horizontal="center" vertical="center"/>
      <protection/>
    </xf>
    <xf numFmtId="180" fontId="8" fillId="0" borderId="0" xfId="41" applyNumberFormat="1" applyFont="1" applyBorder="1" applyAlignment="1" applyProtection="1">
      <alignment horizontal="left" vertical="center"/>
      <protection/>
    </xf>
    <xf numFmtId="0" fontId="8" fillId="0" borderId="0" xfId="41" applyFont="1" applyBorder="1" applyAlignment="1" applyProtection="1">
      <alignment horizontal="left" vertical="center"/>
      <protection/>
    </xf>
    <xf numFmtId="0" fontId="2" fillId="0" borderId="0" xfId="41" applyFont="1" applyBorder="1" applyAlignment="1">
      <alignment horizontal="right" vertical="center"/>
      <protection/>
    </xf>
    <xf numFmtId="177" fontId="10" fillId="0" borderId="11" xfId="41" applyNumberFormat="1" applyFont="1" applyFill="1" applyBorder="1" applyAlignment="1" applyProtection="1">
      <alignment horizontal="center" vertical="center"/>
      <protection/>
    </xf>
    <xf numFmtId="177" fontId="10" fillId="0" borderId="11" xfId="52" applyNumberFormat="1" applyFont="1" applyFill="1" applyBorder="1" applyAlignment="1" applyProtection="1">
      <alignment horizontal="center" vertical="center"/>
      <protection/>
    </xf>
    <xf numFmtId="177" fontId="10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0" xfId="41" applyFont="1" applyFill="1" applyBorder="1" applyAlignment="1">
      <alignment horizontal="right" vertical="center"/>
      <protection/>
    </xf>
    <xf numFmtId="177" fontId="11" fillId="0" borderId="10" xfId="41" applyNumberFormat="1" applyFont="1" applyFill="1" applyBorder="1" applyAlignment="1" applyProtection="1">
      <alignment horizontal="center" vertical="center"/>
      <protection/>
    </xf>
    <xf numFmtId="177" fontId="11" fillId="0" borderId="10" xfId="52" applyNumberFormat="1" applyFont="1" applyFill="1" applyBorder="1" applyAlignment="1" applyProtection="1">
      <alignment horizontal="center" vertical="center"/>
      <protection/>
    </xf>
    <xf numFmtId="177" fontId="11" fillId="0" borderId="13" xfId="52" applyNumberFormat="1" applyFont="1" applyFill="1" applyBorder="1" applyAlignment="1" applyProtection="1">
      <alignment horizontal="center" vertical="center"/>
      <protection/>
    </xf>
    <xf numFmtId="180" fontId="17" fillId="0" borderId="14" xfId="41" applyNumberFormat="1" applyFont="1" applyBorder="1" applyAlignment="1" applyProtection="1">
      <alignment horizontal="left" vertical="center"/>
      <protection/>
    </xf>
    <xf numFmtId="180" fontId="18" fillId="0" borderId="14" xfId="41" applyNumberFormat="1" applyFont="1" applyBorder="1" applyAlignment="1" applyProtection="1">
      <alignment horizontal="center" vertical="center"/>
      <protection/>
    </xf>
    <xf numFmtId="177" fontId="7" fillId="0" borderId="14" xfId="41" applyNumberFormat="1" applyFont="1" applyBorder="1" applyAlignment="1" applyProtection="1">
      <alignment vertical="center"/>
      <protection/>
    </xf>
    <xf numFmtId="180" fontId="17" fillId="0" borderId="10" xfId="41" applyNumberFormat="1" applyFont="1" applyBorder="1" applyAlignment="1" applyProtection="1">
      <alignment horizontal="left" vertical="center"/>
      <protection/>
    </xf>
    <xf numFmtId="180" fontId="18" fillId="0" borderId="10" xfId="41" applyNumberFormat="1" applyFont="1" applyBorder="1" applyAlignment="1" applyProtection="1">
      <alignment horizontal="center" vertical="center"/>
      <protection/>
    </xf>
    <xf numFmtId="180" fontId="18" fillId="0" borderId="10" xfId="41" applyNumberFormat="1" applyFont="1" applyBorder="1" applyAlignment="1" applyProtection="1">
      <alignment horizontal="left" vertical="center"/>
      <protection/>
    </xf>
    <xf numFmtId="180" fontId="19" fillId="0" borderId="10" xfId="41" applyNumberFormat="1" applyFont="1" applyBorder="1" applyAlignment="1" applyProtection="1">
      <alignment horizontal="center" vertical="center"/>
      <protection/>
    </xf>
    <xf numFmtId="177" fontId="18" fillId="0" borderId="0" xfId="41" applyNumberFormat="1" applyFont="1" applyBorder="1" applyAlignment="1" applyProtection="1">
      <alignment horizontal="left" vertical="center"/>
      <protection locked="0"/>
    </xf>
    <xf numFmtId="177" fontId="18" fillId="0" borderId="0" xfId="52" applyNumberFormat="1" applyFont="1" applyBorder="1" applyAlignment="1" applyProtection="1">
      <alignment vertical="center"/>
      <protection locked="0"/>
    </xf>
    <xf numFmtId="180" fontId="18" fillId="0" borderId="0" xfId="41" applyNumberFormat="1" applyFont="1" applyBorder="1" applyAlignment="1" applyProtection="1">
      <alignment horizontal="center" vertical="center"/>
      <protection/>
    </xf>
    <xf numFmtId="177" fontId="18" fillId="0" borderId="0" xfId="41" applyNumberFormat="1" applyFont="1" applyBorder="1" applyAlignment="1" applyProtection="1">
      <alignment vertical="center"/>
      <protection/>
    </xf>
    <xf numFmtId="177" fontId="18" fillId="0" borderId="0" xfId="52" applyNumberFormat="1" applyFont="1" applyBorder="1" applyAlignment="1" applyProtection="1">
      <alignment vertical="center"/>
      <protection/>
    </xf>
    <xf numFmtId="180" fontId="18" fillId="0" borderId="0" xfId="41" applyNumberFormat="1" applyFont="1" applyBorder="1" applyAlignment="1" applyProtection="1">
      <alignment vertical="center"/>
      <protection/>
    </xf>
    <xf numFmtId="180" fontId="7" fillId="0" borderId="0" xfId="41" applyNumberFormat="1" applyFont="1" applyBorder="1" applyAlignment="1" applyProtection="1">
      <alignment vertical="center"/>
      <protection/>
    </xf>
    <xf numFmtId="0" fontId="7" fillId="0" borderId="0" xfId="41" applyFont="1" applyBorder="1" applyAlignment="1">
      <alignment vertical="center"/>
      <protection/>
    </xf>
    <xf numFmtId="0" fontId="20" fillId="0" borderId="0" xfId="41" applyFont="1" applyBorder="1" applyAlignment="1" applyProtection="1">
      <alignment vertical="center"/>
      <protection/>
    </xf>
    <xf numFmtId="0" fontId="0" fillId="0" borderId="0" xfId="41" applyFont="1" applyBorder="1" applyAlignment="1" applyProtection="1">
      <alignment vertical="center"/>
      <protection/>
    </xf>
    <xf numFmtId="180" fontId="2" fillId="0" borderId="0" xfId="41" applyNumberFormat="1" applyFont="1" applyBorder="1" applyAlignment="1">
      <alignment vertical="center"/>
      <protection/>
    </xf>
    <xf numFmtId="0" fontId="2" fillId="0" borderId="0" xfId="41" applyFont="1" applyAlignment="1" applyProtection="1">
      <alignment horizontal="right" vertical="center"/>
      <protection/>
    </xf>
    <xf numFmtId="0" fontId="7" fillId="0" borderId="0" xfId="41" applyFont="1" applyAlignment="1" applyProtection="1">
      <alignment horizontal="right" vertical="center"/>
      <protection/>
    </xf>
    <xf numFmtId="0" fontId="2" fillId="0" borderId="0" xfId="41" applyFont="1" applyFill="1" applyAlignment="1">
      <alignment horizontal="center" vertical="center"/>
      <protection/>
    </xf>
    <xf numFmtId="181" fontId="7" fillId="0" borderId="10" xfId="41" applyNumberFormat="1" applyFont="1" applyBorder="1" applyAlignment="1" applyProtection="1">
      <alignment vertical="center"/>
      <protection locked="0"/>
    </xf>
    <xf numFmtId="0" fontId="7" fillId="0" borderId="10" xfId="41" applyNumberFormat="1" applyFont="1" applyBorder="1" applyAlignment="1" applyProtection="1" quotePrefix="1">
      <alignment vertical="center"/>
      <protection locked="0"/>
    </xf>
    <xf numFmtId="176" fontId="7" fillId="0" borderId="10" xfId="41" applyNumberFormat="1" applyFont="1" applyBorder="1" applyAlignment="1" applyProtection="1" quotePrefix="1">
      <alignment horizontal="right" vertical="center"/>
      <protection locked="0"/>
    </xf>
    <xf numFmtId="2" fontId="7" fillId="0" borderId="10" xfId="41" applyNumberFormat="1" applyFont="1" applyBorder="1" applyAlignment="1" applyProtection="1">
      <alignment vertical="center"/>
      <protection/>
    </xf>
    <xf numFmtId="182" fontId="7" fillId="0" borderId="0" xfId="41" applyNumberFormat="1" applyFont="1" applyAlignment="1" applyProtection="1">
      <alignment vertical="center"/>
      <protection/>
    </xf>
    <xf numFmtId="177" fontId="7" fillId="0" borderId="0" xfId="41" applyNumberFormat="1" applyFont="1" applyAlignment="1" applyProtection="1">
      <alignment vertical="center"/>
      <protection/>
    </xf>
    <xf numFmtId="0" fontId="2" fillId="0" borderId="0" xfId="41" applyFont="1" applyAlignment="1">
      <alignment horizontal="center" vertical="center"/>
      <protection/>
    </xf>
    <xf numFmtId="0" fontId="2" fillId="0" borderId="0" xfId="41" applyFont="1" applyAlignment="1">
      <alignment horizontal="right" vertical="center"/>
      <protection/>
    </xf>
    <xf numFmtId="0" fontId="7" fillId="0" borderId="0" xfId="41" applyFont="1" applyAlignment="1">
      <alignment horizontal="right" vertical="center"/>
      <protection/>
    </xf>
    <xf numFmtId="176" fontId="25" fillId="0" borderId="10" xfId="41" applyNumberFormat="1" applyFont="1" applyBorder="1" applyAlignment="1" applyProtection="1">
      <alignment horizontal="right" vertical="center"/>
      <protection locked="0"/>
    </xf>
    <xf numFmtId="180" fontId="1" fillId="0" borderId="0" xfId="41" applyNumberFormat="1" applyFont="1" applyBorder="1" applyAlignment="1" applyProtection="1">
      <alignment horizontal="center" vertical="center"/>
      <protection/>
    </xf>
    <xf numFmtId="0" fontId="7" fillId="0" borderId="10" xfId="41" applyFont="1" applyBorder="1" applyAlignment="1" applyProtection="1">
      <alignment horizontal="center" vertical="center"/>
      <protection/>
    </xf>
    <xf numFmtId="180" fontId="7" fillId="0" borderId="0" xfId="41" applyNumberFormat="1" applyFont="1" applyBorder="1" applyAlignment="1" applyProtection="1">
      <alignment horizontal="left" vertical="center"/>
      <protection locked="0"/>
    </xf>
    <xf numFmtId="0" fontId="7" fillId="0" borderId="0" xfId="41" applyFont="1" applyAlignment="1" applyProtection="1">
      <alignment horizontal="left" vertical="center"/>
      <protection locked="0"/>
    </xf>
    <xf numFmtId="177" fontId="8" fillId="0" borderId="0" xfId="52" applyNumberFormat="1" applyFont="1" applyBorder="1" applyAlignment="1" applyProtection="1">
      <alignment horizontal="left" vertical="center"/>
      <protection locked="0"/>
    </xf>
    <xf numFmtId="180" fontId="3" fillId="0" borderId="0" xfId="41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14" fillId="0" borderId="0" xfId="41" applyFont="1" applyAlignment="1" applyProtection="1">
      <alignment horizontal="center" vertical="center"/>
      <protection/>
    </xf>
    <xf numFmtId="180" fontId="10" fillId="0" borderId="15" xfId="41" applyNumberFormat="1" applyFont="1" applyFill="1" applyBorder="1" applyAlignment="1" applyProtection="1">
      <alignment horizontal="center" vertical="center"/>
      <protection/>
    </xf>
    <xf numFmtId="0" fontId="2" fillId="0" borderId="12" xfId="41" applyFont="1" applyFill="1" applyBorder="1" applyAlignment="1" applyProtection="1">
      <alignment horizontal="center" vertical="center"/>
      <protection/>
    </xf>
    <xf numFmtId="0" fontId="11" fillId="0" borderId="16" xfId="41" applyFont="1" applyFill="1" applyBorder="1" applyAlignment="1" applyProtection="1">
      <alignment horizontal="center" vertical="center"/>
      <protection/>
    </xf>
    <xf numFmtId="0" fontId="2" fillId="0" borderId="17" xfId="41" applyFont="1" applyFill="1" applyBorder="1" applyAlignment="1" applyProtection="1">
      <alignment horizontal="center" vertical="center"/>
      <protection/>
    </xf>
    <xf numFmtId="0" fontId="7" fillId="0" borderId="0" xfId="41" applyFont="1" applyBorder="1" applyAlignment="1" applyProtection="1">
      <alignment horizontal="left" vertical="center"/>
      <protection locked="0"/>
    </xf>
    <xf numFmtId="0" fontId="1" fillId="0" borderId="0" xfId="41" applyFont="1" applyAlignment="1" applyProtection="1">
      <alignment horizontal="center" vertical="center"/>
      <protection/>
    </xf>
    <xf numFmtId="0" fontId="7" fillId="0" borderId="0" xfId="41" applyFont="1" applyAlignment="1" applyProtection="1">
      <alignment horizontal="center" vertical="center"/>
      <protection/>
    </xf>
    <xf numFmtId="0" fontId="9" fillId="0" borderId="10" xfId="41" applyFont="1" applyFill="1" applyBorder="1" applyAlignment="1" applyProtection="1">
      <alignment horizontal="center" vertical="center"/>
      <protection/>
    </xf>
    <xf numFmtId="0" fontId="6" fillId="0" borderId="10" xfId="41" applyFont="1" applyFill="1" applyBorder="1" applyAlignment="1" applyProtection="1">
      <alignment horizontal="center" vertical="center"/>
      <protection/>
    </xf>
    <xf numFmtId="0" fontId="9" fillId="0" borderId="10" xfId="41" applyFont="1" applyFill="1" applyBorder="1" applyAlignment="1" applyProtection="1">
      <alignment horizontal="center" vertical="center" wrapText="1"/>
      <protection/>
    </xf>
    <xf numFmtId="0" fontId="6" fillId="0" borderId="10" xfId="41" applyFont="1" applyFill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horizontal="center" vertical="center" wrapText="1"/>
      <protection/>
    </xf>
    <xf numFmtId="0" fontId="1" fillId="0" borderId="10" xfId="41" applyFont="1" applyBorder="1" applyAlignment="1" applyProtection="1">
      <alignment horizontal="center" vertical="center"/>
      <protection/>
    </xf>
    <xf numFmtId="0" fontId="7" fillId="0" borderId="10" xfId="4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horizontal="center" vertical="center"/>
      <protection/>
    </xf>
    <xf numFmtId="0" fontId="3" fillId="0" borderId="10" xfId="41" applyFont="1" applyBorder="1" applyAlignment="1" applyProtection="1">
      <alignment horizontal="center" vertical="center"/>
      <protection/>
    </xf>
    <xf numFmtId="0" fontId="4" fillId="0" borderId="10" xfId="41" applyFont="1" applyBorder="1" applyAlignment="1" applyProtection="1">
      <alignment horizontal="center" vertical="center"/>
      <protection/>
    </xf>
    <xf numFmtId="0" fontId="6" fillId="0" borderId="10" xfId="41" applyFont="1" applyBorder="1" applyAlignment="1" applyProtection="1">
      <alignment horizontal="center" vertical="center"/>
      <protection/>
    </xf>
    <xf numFmtId="0" fontId="6" fillId="0" borderId="10" xfId="41" applyFont="1" applyBorder="1" applyAlignment="1" applyProtection="1">
      <alignment horizontal="right" vertical="center"/>
      <protection/>
    </xf>
    <xf numFmtId="0" fontId="7" fillId="0" borderId="10" xfId="41" applyFont="1" applyBorder="1" applyAlignment="1" applyProtection="1">
      <alignment horizontal="right" vertical="center"/>
      <protection/>
    </xf>
    <xf numFmtId="0" fontId="7" fillId="0" borderId="10" xfId="41" applyFont="1" applyBorder="1" applyAlignment="1" applyProtection="1">
      <alignment horizontal="left" vertical="center"/>
      <protection/>
    </xf>
    <xf numFmtId="0" fontId="12" fillId="0" borderId="10" xfId="41" applyFont="1" applyBorder="1" applyAlignment="1" applyProtection="1">
      <alignment horizontal="left" vertical="center"/>
      <protection/>
    </xf>
    <xf numFmtId="0" fontId="6" fillId="0" borderId="10" xfId="41" applyFont="1" applyBorder="1" applyAlignment="1" applyProtection="1">
      <alignment horizontal="left" vertical="center"/>
      <protection/>
    </xf>
    <xf numFmtId="0" fontId="12" fillId="0" borderId="10" xfId="4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10" xfId="41" applyFont="1" applyBorder="1" applyAlignment="1" applyProtection="1">
      <alignment vertical="center"/>
      <protection/>
    </xf>
    <xf numFmtId="0" fontId="7" fillId="0" borderId="10" xfId="4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博会评估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">
      <selection activeCell="G22" sqref="G22"/>
    </sheetView>
  </sheetViews>
  <sheetFormatPr defaultColWidth="9.00390625" defaultRowHeight="14.25"/>
  <cols>
    <col min="1" max="1" width="28.50390625" style="58" customWidth="1"/>
    <col min="2" max="2" width="6.00390625" style="26" customWidth="1"/>
    <col min="3" max="3" width="14.875" style="26" customWidth="1"/>
    <col min="4" max="4" width="15.375" style="26" customWidth="1"/>
    <col min="5" max="5" width="15.75390625" style="26" customWidth="1"/>
    <col min="6" max="6" width="17.375" style="26" customWidth="1"/>
    <col min="7" max="7" width="17.50390625" style="26" customWidth="1"/>
    <col min="8" max="16384" width="9.00390625" style="26" customWidth="1"/>
  </cols>
  <sheetData>
    <row r="1" spans="1:9" ht="15.75" hidden="1">
      <c r="A1" s="24">
        <v>1</v>
      </c>
      <c r="B1" s="25"/>
      <c r="C1" s="25"/>
      <c r="D1" s="25" t="b">
        <v>0</v>
      </c>
      <c r="E1" s="25" t="s">
        <v>1</v>
      </c>
      <c r="F1" s="25" t="s">
        <v>2</v>
      </c>
      <c r="G1" s="25">
        <v>10</v>
      </c>
      <c r="H1" s="26">
        <v>9449525948</v>
      </c>
      <c r="I1" s="26" t="b">
        <v>0</v>
      </c>
    </row>
    <row r="2" spans="1:7" s="27" customFormat="1" ht="24.75" customHeight="1">
      <c r="A2" s="77" t="s">
        <v>3</v>
      </c>
      <c r="B2" s="78"/>
      <c r="C2" s="78"/>
      <c r="D2" s="78"/>
      <c r="E2" s="78"/>
      <c r="F2" s="79"/>
      <c r="G2" s="79"/>
    </row>
    <row r="3" spans="1:7" s="27" customFormat="1" ht="14.25" customHeight="1">
      <c r="A3" s="28"/>
      <c r="B3" s="29"/>
      <c r="C3" s="29"/>
      <c r="D3" s="29"/>
      <c r="E3" s="29"/>
      <c r="F3" s="30"/>
      <c r="G3" s="4" t="s">
        <v>4</v>
      </c>
    </row>
    <row r="4" spans="1:7" s="27" customFormat="1" ht="14.25" customHeight="1">
      <c r="A4" s="72" t="s">
        <v>62</v>
      </c>
      <c r="B4" s="29"/>
      <c r="C4" s="85" t="s">
        <v>59</v>
      </c>
      <c r="D4" s="86"/>
      <c r="E4" s="86"/>
      <c r="F4" s="30"/>
      <c r="G4" s="4" t="s">
        <v>5</v>
      </c>
    </row>
    <row r="5" spans="1:7" s="33" customFormat="1" ht="16.5" customHeight="1">
      <c r="A5" s="31"/>
      <c r="B5" s="32"/>
      <c r="C5" s="32"/>
      <c r="D5" s="32"/>
      <c r="E5" s="32"/>
      <c r="F5" s="32"/>
      <c r="G5" s="32"/>
    </row>
    <row r="6" spans="1:7" s="37" customFormat="1" ht="16.5" customHeight="1">
      <c r="A6" s="80" t="s">
        <v>6</v>
      </c>
      <c r="B6" s="81"/>
      <c r="C6" s="34" t="s">
        <v>7</v>
      </c>
      <c r="D6" s="34" t="s">
        <v>0</v>
      </c>
      <c r="E6" s="35" t="s">
        <v>8</v>
      </c>
      <c r="F6" s="35" t="s">
        <v>9</v>
      </c>
      <c r="G6" s="36" t="s">
        <v>10</v>
      </c>
    </row>
    <row r="7" spans="1:7" s="37" customFormat="1" ht="16.5" customHeight="1">
      <c r="A7" s="82"/>
      <c r="B7" s="83"/>
      <c r="C7" s="38" t="s">
        <v>11</v>
      </c>
      <c r="D7" s="38" t="s">
        <v>12</v>
      </c>
      <c r="E7" s="39" t="s">
        <v>13</v>
      </c>
      <c r="F7" s="39" t="s">
        <v>14</v>
      </c>
      <c r="G7" s="40" t="s">
        <v>15</v>
      </c>
    </row>
    <row r="8" spans="1:7" s="33" customFormat="1" ht="16.5" customHeight="1">
      <c r="A8" s="41" t="s">
        <v>16</v>
      </c>
      <c r="B8" s="42">
        <v>1</v>
      </c>
      <c r="C8" s="43"/>
      <c r="D8" s="43"/>
      <c r="E8" s="43"/>
      <c r="F8" s="15"/>
      <c r="G8" s="15"/>
    </row>
    <row r="9" spans="1:7" s="33" customFormat="1" ht="16.5" customHeight="1">
      <c r="A9" s="44" t="s">
        <v>17</v>
      </c>
      <c r="B9" s="45">
        <f aca="true" t="shared" si="0" ref="B9:B21">B8+1</f>
        <v>2</v>
      </c>
      <c r="C9" s="43"/>
      <c r="D9" s="43"/>
      <c r="E9" s="43"/>
      <c r="F9" s="15"/>
      <c r="G9" s="15"/>
    </row>
    <row r="10" spans="1:7" s="33" customFormat="1" ht="16.5" customHeight="1">
      <c r="A10" s="44" t="s">
        <v>18</v>
      </c>
      <c r="B10" s="45">
        <f t="shared" si="0"/>
        <v>3</v>
      </c>
      <c r="C10" s="43"/>
      <c r="D10" s="43"/>
      <c r="E10" s="43">
        <v>100.88</v>
      </c>
      <c r="F10" s="15"/>
      <c r="G10" s="15"/>
    </row>
    <row r="11" spans="1:7" s="33" customFormat="1" ht="16.5" customHeight="1">
      <c r="A11" s="44" t="s">
        <v>19</v>
      </c>
      <c r="B11" s="45">
        <f t="shared" si="0"/>
        <v>4</v>
      </c>
      <c r="C11" s="43"/>
      <c r="D11" s="43"/>
      <c r="E11" s="43"/>
      <c r="F11" s="15"/>
      <c r="G11" s="15"/>
    </row>
    <row r="12" spans="1:7" s="33" customFormat="1" ht="16.5" customHeight="1">
      <c r="A12" s="46" t="s">
        <v>20</v>
      </c>
      <c r="B12" s="45">
        <f t="shared" si="0"/>
        <v>5</v>
      </c>
      <c r="C12" s="43"/>
      <c r="D12" s="43"/>
      <c r="E12" s="43">
        <v>100.88</v>
      </c>
      <c r="F12" s="43"/>
      <c r="G12" s="15"/>
    </row>
    <row r="13" spans="1:7" s="33" customFormat="1" ht="16.5" customHeight="1">
      <c r="A13" s="46" t="s">
        <v>21</v>
      </c>
      <c r="B13" s="45">
        <f t="shared" si="0"/>
        <v>6</v>
      </c>
      <c r="C13" s="43"/>
      <c r="D13" s="43"/>
      <c r="E13" s="43"/>
      <c r="F13" s="15"/>
      <c r="G13" s="15"/>
    </row>
    <row r="14" spans="1:7" s="33" customFormat="1" ht="16.5" customHeight="1">
      <c r="A14" s="44" t="s">
        <v>22</v>
      </c>
      <c r="B14" s="45">
        <f t="shared" si="0"/>
        <v>7</v>
      </c>
      <c r="C14" s="43"/>
      <c r="D14" s="43"/>
      <c r="E14" s="43"/>
      <c r="F14" s="15"/>
      <c r="G14" s="15"/>
    </row>
    <row r="15" spans="1:7" s="33" customFormat="1" ht="16.5" customHeight="1">
      <c r="A15" s="44" t="s">
        <v>23</v>
      </c>
      <c r="B15" s="45">
        <f t="shared" si="0"/>
        <v>8</v>
      </c>
      <c r="C15" s="43"/>
      <c r="D15" s="43"/>
      <c r="E15" s="43"/>
      <c r="F15" s="15"/>
      <c r="G15" s="15"/>
    </row>
    <row r="16" spans="1:7" s="33" customFormat="1" ht="16.5" customHeight="1">
      <c r="A16" s="44" t="s">
        <v>24</v>
      </c>
      <c r="B16" s="45">
        <f t="shared" si="0"/>
        <v>9</v>
      </c>
      <c r="C16" s="43"/>
      <c r="D16" s="43"/>
      <c r="E16" s="43"/>
      <c r="F16" s="15"/>
      <c r="G16" s="15"/>
    </row>
    <row r="17" spans="1:7" s="33" customFormat="1" ht="16.5" customHeight="1">
      <c r="A17" s="47" t="s">
        <v>25</v>
      </c>
      <c r="B17" s="45">
        <f t="shared" si="0"/>
        <v>10</v>
      </c>
      <c r="C17" s="43"/>
      <c r="D17" s="43"/>
      <c r="E17" s="43">
        <v>100.88</v>
      </c>
      <c r="F17" s="15"/>
      <c r="G17" s="15"/>
    </row>
    <row r="18" spans="1:7" s="33" customFormat="1" ht="16.5" customHeight="1">
      <c r="A18" s="44" t="s">
        <v>26</v>
      </c>
      <c r="B18" s="45">
        <f t="shared" si="0"/>
        <v>11</v>
      </c>
      <c r="C18" s="43"/>
      <c r="D18" s="43"/>
      <c r="E18" s="43"/>
      <c r="F18" s="15"/>
      <c r="G18" s="15"/>
    </row>
    <row r="19" spans="1:7" s="33" customFormat="1" ht="16.5" customHeight="1">
      <c r="A19" s="44" t="s">
        <v>27</v>
      </c>
      <c r="B19" s="45">
        <f t="shared" si="0"/>
        <v>12</v>
      </c>
      <c r="C19" s="43"/>
      <c r="D19" s="43"/>
      <c r="E19" s="43"/>
      <c r="F19" s="15"/>
      <c r="G19" s="15"/>
    </row>
    <row r="20" spans="1:7" s="33" customFormat="1" ht="16.5" customHeight="1">
      <c r="A20" s="47" t="s">
        <v>28</v>
      </c>
      <c r="B20" s="45">
        <f t="shared" si="0"/>
        <v>13</v>
      </c>
      <c r="C20" s="43"/>
      <c r="D20" s="43"/>
      <c r="E20" s="43"/>
      <c r="F20" s="15"/>
      <c r="G20" s="15"/>
    </row>
    <row r="21" spans="1:7" s="33" customFormat="1" ht="16.5" customHeight="1">
      <c r="A21" s="47" t="s">
        <v>29</v>
      </c>
      <c r="B21" s="45">
        <f t="shared" si="0"/>
        <v>14</v>
      </c>
      <c r="C21" s="43"/>
      <c r="D21" s="43"/>
      <c r="E21" s="43">
        <v>100.88</v>
      </c>
      <c r="F21" s="15"/>
      <c r="G21" s="15"/>
    </row>
    <row r="22" spans="1:7" s="33" customFormat="1" ht="16.5" customHeight="1">
      <c r="A22" s="74" t="s">
        <v>30</v>
      </c>
      <c r="B22" s="84"/>
      <c r="C22" s="84"/>
      <c r="D22" s="48"/>
      <c r="E22" s="76" t="s">
        <v>31</v>
      </c>
      <c r="F22" s="84"/>
      <c r="G22" s="49"/>
    </row>
    <row r="23" spans="1:7" s="33" customFormat="1" ht="16.5" customHeight="1">
      <c r="A23" s="74" t="s">
        <v>57</v>
      </c>
      <c r="B23" s="75"/>
      <c r="C23" s="75"/>
      <c r="D23" s="48"/>
      <c r="E23" s="76" t="s">
        <v>63</v>
      </c>
      <c r="F23" s="75"/>
      <c r="G23" s="49"/>
    </row>
    <row r="24" spans="1:7" s="33" customFormat="1" ht="16.5" customHeight="1">
      <c r="A24" s="50"/>
      <c r="B24" s="51"/>
      <c r="C24" s="51"/>
      <c r="D24" s="51"/>
      <c r="E24" s="52"/>
      <c r="F24" s="52"/>
      <c r="G24" s="52"/>
    </row>
    <row r="25" spans="1:7" s="33" customFormat="1" ht="16.5" customHeight="1">
      <c r="A25" s="53"/>
      <c r="B25" s="51"/>
      <c r="C25" s="51"/>
      <c r="D25" s="51"/>
      <c r="E25" s="52"/>
      <c r="F25" s="52"/>
      <c r="G25" s="52"/>
    </row>
    <row r="26" spans="1:7" s="55" customFormat="1" ht="19.5" customHeight="1">
      <c r="A26" s="54"/>
      <c r="B26" s="6"/>
      <c r="C26" s="6"/>
      <c r="D26" s="6"/>
      <c r="E26" s="6"/>
      <c r="F26" s="6"/>
      <c r="G26" s="6"/>
    </row>
    <row r="27" spans="1:7" ht="22.5" customHeight="1">
      <c r="A27" s="25"/>
      <c r="B27" s="25"/>
      <c r="C27" s="25"/>
      <c r="D27" s="25"/>
      <c r="E27" s="25"/>
      <c r="F27" s="25"/>
      <c r="G27" s="25"/>
    </row>
    <row r="28" spans="1:7" ht="15.75">
      <c r="A28" s="25"/>
      <c r="B28" s="25"/>
      <c r="C28" s="25"/>
      <c r="D28" s="25"/>
      <c r="E28" s="25"/>
      <c r="F28" s="25"/>
      <c r="G28" s="25"/>
    </row>
    <row r="29" spans="1:7" ht="15.75">
      <c r="A29" s="25"/>
      <c r="B29" s="25"/>
      <c r="C29" s="25"/>
      <c r="D29" s="25"/>
      <c r="E29" s="25"/>
      <c r="F29" s="25"/>
      <c r="G29" s="25"/>
    </row>
    <row r="30" spans="1:7" ht="15.75">
      <c r="A30" s="25"/>
      <c r="B30" s="25"/>
      <c r="C30" s="25"/>
      <c r="D30" s="25"/>
      <c r="E30" s="25"/>
      <c r="F30" s="25"/>
      <c r="G30" s="25"/>
    </row>
    <row r="31" spans="1:7" ht="15.75">
      <c r="A31" s="56"/>
      <c r="B31" s="56"/>
      <c r="C31" s="56"/>
      <c r="D31" s="56"/>
      <c r="E31" s="56"/>
      <c r="F31" s="56"/>
      <c r="G31" s="57"/>
    </row>
    <row r="32" spans="1:7" ht="15.75">
      <c r="A32" s="25"/>
      <c r="B32" s="25"/>
      <c r="C32" s="25"/>
      <c r="D32" s="25"/>
      <c r="E32" s="25"/>
      <c r="F32" s="25"/>
      <c r="G32" s="25"/>
    </row>
    <row r="33" spans="1:7" ht="15.75">
      <c r="A33" s="25"/>
      <c r="B33" s="25"/>
      <c r="C33" s="25"/>
      <c r="D33" s="25"/>
      <c r="E33" s="25"/>
      <c r="F33" s="25"/>
      <c r="G33" s="25"/>
    </row>
    <row r="34" spans="1:7" ht="15.75">
      <c r="A34" s="25"/>
      <c r="B34" s="25"/>
      <c r="C34" s="25"/>
      <c r="D34" s="25"/>
      <c r="E34" s="25"/>
      <c r="F34" s="25"/>
      <c r="G34" s="25"/>
    </row>
    <row r="35" spans="1:7" ht="15.75">
      <c r="A35" s="25"/>
      <c r="B35" s="25"/>
      <c r="C35" s="25"/>
      <c r="D35" s="25"/>
      <c r="E35" s="25"/>
      <c r="F35" s="25"/>
      <c r="G35" s="25"/>
    </row>
    <row r="36" spans="1:7" ht="15.75">
      <c r="A36" s="25"/>
      <c r="B36" s="25"/>
      <c r="C36" s="25"/>
      <c r="D36" s="25"/>
      <c r="E36" s="25"/>
      <c r="F36" s="25"/>
      <c r="G36" s="25"/>
    </row>
    <row r="37" spans="1:7" ht="15.75">
      <c r="A37" s="25"/>
      <c r="B37" s="25"/>
      <c r="C37" s="25"/>
      <c r="D37" s="25"/>
      <c r="E37" s="25"/>
      <c r="F37" s="25"/>
      <c r="G37" s="25"/>
    </row>
    <row r="38" spans="1:7" ht="15.75">
      <c r="A38" s="25"/>
      <c r="B38" s="25"/>
      <c r="C38" s="25"/>
      <c r="D38" s="25"/>
      <c r="E38" s="25"/>
      <c r="F38" s="25"/>
      <c r="G38" s="25"/>
    </row>
    <row r="39" spans="1:7" ht="15.75">
      <c r="A39" s="25"/>
      <c r="B39" s="25"/>
      <c r="C39" s="25"/>
      <c r="D39" s="25"/>
      <c r="E39" s="25"/>
      <c r="F39" s="25"/>
      <c r="G39" s="25"/>
    </row>
    <row r="40" spans="1:7" ht="15.75">
      <c r="A40" s="25"/>
      <c r="B40" s="25"/>
      <c r="C40" s="25"/>
      <c r="D40" s="25"/>
      <c r="E40" s="25"/>
      <c r="F40" s="25"/>
      <c r="G40" s="25"/>
    </row>
    <row r="41" spans="1:7" ht="15.75">
      <c r="A41" s="25"/>
      <c r="B41" s="25"/>
      <c r="C41" s="25"/>
      <c r="D41" s="25"/>
      <c r="E41" s="25"/>
      <c r="F41" s="25"/>
      <c r="G41" s="25"/>
    </row>
    <row r="42" spans="1:7" ht="15.75">
      <c r="A42" s="25"/>
      <c r="B42" s="25"/>
      <c r="C42" s="25"/>
      <c r="D42" s="25"/>
      <c r="E42" s="25"/>
      <c r="F42" s="25"/>
      <c r="G42" s="25"/>
    </row>
    <row r="43" spans="1:7" ht="15.75">
      <c r="A43" s="25"/>
      <c r="B43" s="25"/>
      <c r="C43" s="25"/>
      <c r="D43" s="25"/>
      <c r="E43" s="25"/>
      <c r="F43" s="25"/>
      <c r="G43" s="25"/>
    </row>
    <row r="44" spans="1:7" ht="15.75">
      <c r="A44" s="25"/>
      <c r="B44" s="25"/>
      <c r="C44" s="25"/>
      <c r="D44" s="25"/>
      <c r="E44" s="25"/>
      <c r="F44" s="25"/>
      <c r="G44" s="25"/>
    </row>
    <row r="45" spans="1:7" ht="15.75">
      <c r="A45" s="25"/>
      <c r="B45" s="25"/>
      <c r="C45" s="25"/>
      <c r="D45" s="25"/>
      <c r="E45" s="25"/>
      <c r="F45" s="25"/>
      <c r="G45" s="25"/>
    </row>
    <row r="46" spans="1:7" ht="15.75">
      <c r="A46" s="25"/>
      <c r="B46" s="25"/>
      <c r="C46" s="25"/>
      <c r="D46" s="25"/>
      <c r="E46" s="25"/>
      <c r="F46" s="25"/>
      <c r="G46" s="25"/>
    </row>
    <row r="47" spans="1:7" ht="15.75">
      <c r="A47" s="25"/>
      <c r="B47" s="25"/>
      <c r="C47" s="25"/>
      <c r="D47" s="25"/>
      <c r="E47" s="25"/>
      <c r="F47" s="25"/>
      <c r="G47" s="25"/>
    </row>
    <row r="48" spans="1:7" ht="15.75">
      <c r="A48" s="25"/>
      <c r="B48" s="25"/>
      <c r="C48" s="25"/>
      <c r="D48" s="25"/>
      <c r="E48" s="25"/>
      <c r="F48" s="25"/>
      <c r="G48" s="25"/>
    </row>
    <row r="49" spans="1:7" ht="15.75">
      <c r="A49" s="25"/>
      <c r="B49" s="25"/>
      <c r="C49" s="25"/>
      <c r="D49" s="25"/>
      <c r="E49" s="25"/>
      <c r="F49" s="25"/>
      <c r="G49" s="25"/>
    </row>
    <row r="50" spans="1:7" ht="15.75">
      <c r="A50" s="25"/>
      <c r="B50" s="25"/>
      <c r="C50" s="25"/>
      <c r="D50" s="25"/>
      <c r="E50" s="25"/>
      <c r="F50" s="25"/>
      <c r="G50" s="25"/>
    </row>
  </sheetData>
  <sheetProtection/>
  <mergeCells count="7">
    <mergeCell ref="A23:C23"/>
    <mergeCell ref="E23:F23"/>
    <mergeCell ref="A2:G2"/>
    <mergeCell ref="A6:B7"/>
    <mergeCell ref="A22:C22"/>
    <mergeCell ref="E22:F22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">
      <selection activeCell="M15" sqref="M15"/>
    </sheetView>
  </sheetViews>
  <sheetFormatPr defaultColWidth="9.00390625" defaultRowHeight="16.5" customHeight="1"/>
  <cols>
    <col min="1" max="1" width="3.50390625" style="68" customWidth="1"/>
    <col min="2" max="2" width="4.375" style="2" customWidth="1"/>
    <col min="3" max="3" width="10.125" style="2" customWidth="1"/>
    <col min="4" max="4" width="4.75390625" style="2" customWidth="1"/>
    <col min="5" max="5" width="5.375" style="2" customWidth="1"/>
    <col min="6" max="6" width="7.75390625" style="2" customWidth="1"/>
    <col min="7" max="7" width="8.75390625" style="2" customWidth="1"/>
    <col min="8" max="8" width="7.50390625" style="69" customWidth="1"/>
    <col min="9" max="9" width="7.125" style="69" customWidth="1"/>
    <col min="10" max="10" width="7.25390625" style="69" customWidth="1"/>
    <col min="11" max="11" width="6.50390625" style="69" customWidth="1"/>
    <col min="12" max="12" width="8.375" style="69" customWidth="1"/>
    <col min="13" max="13" width="7.25390625" style="70" customWidth="1"/>
    <col min="14" max="14" width="7.875" style="69" customWidth="1"/>
    <col min="15" max="15" width="5.625" style="69" customWidth="1"/>
    <col min="16" max="16" width="5.375" style="69" customWidth="1"/>
    <col min="17" max="17" width="5.25390625" style="2" customWidth="1"/>
    <col min="18" max="18" width="8.50390625" style="2" customWidth="1"/>
    <col min="19" max="16384" width="9.00390625" style="2" customWidth="1"/>
  </cols>
  <sheetData>
    <row r="1" spans="1:18" ht="16.5" customHeight="1" hidden="1">
      <c r="A1" s="5">
        <v>1</v>
      </c>
      <c r="B1" s="1" t="s">
        <v>32</v>
      </c>
      <c r="C1" s="1">
        <v>1</v>
      </c>
      <c r="D1" s="1" t="b">
        <v>1</v>
      </c>
      <c r="E1" s="1" t="s">
        <v>33</v>
      </c>
      <c r="F1" s="1" t="s">
        <v>34</v>
      </c>
      <c r="G1" s="1"/>
      <c r="H1" s="59"/>
      <c r="I1" s="59"/>
      <c r="J1" s="59"/>
      <c r="K1" s="59"/>
      <c r="L1" s="59"/>
      <c r="M1" s="60"/>
      <c r="N1" s="59"/>
      <c r="O1" s="59"/>
      <c r="P1" s="59"/>
      <c r="Q1" s="1"/>
      <c r="R1" s="1"/>
    </row>
    <row r="2" spans="1:18" s="3" customFormat="1" ht="24.75" customHeight="1">
      <c r="A2" s="97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6.5" customHeight="1">
      <c r="A3" s="99"/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1"/>
      <c r="Q3" s="102" t="s">
        <v>36</v>
      </c>
      <c r="R3" s="14"/>
    </row>
    <row r="4" spans="1:18" ht="16.5" customHeight="1">
      <c r="A4" s="103" t="s">
        <v>62</v>
      </c>
      <c r="B4" s="104"/>
      <c r="C4" s="104"/>
      <c r="D4" s="104"/>
      <c r="E4" s="104"/>
      <c r="F4" s="104"/>
      <c r="G4" s="105" t="s">
        <v>58</v>
      </c>
      <c r="H4" s="106"/>
      <c r="I4" s="106"/>
      <c r="J4" s="106"/>
      <c r="K4" s="106"/>
      <c r="L4" s="106"/>
      <c r="M4" s="100"/>
      <c r="N4" s="100"/>
      <c r="O4" s="100"/>
      <c r="P4" s="101"/>
      <c r="Q4" s="73"/>
      <c r="R4" s="73"/>
    </row>
    <row r="5" spans="1:18" ht="16.5" customHeight="1">
      <c r="A5" s="73"/>
      <c r="B5" s="107"/>
      <c r="C5" s="107"/>
      <c r="D5" s="107"/>
      <c r="E5" s="107"/>
      <c r="F5" s="107"/>
      <c r="G5" s="107"/>
      <c r="H5" s="101"/>
      <c r="I5" s="101"/>
      <c r="J5" s="101"/>
      <c r="K5" s="101"/>
      <c r="L5" s="101"/>
      <c r="M5" s="101"/>
      <c r="N5" s="101"/>
      <c r="O5" s="101"/>
      <c r="P5" s="101"/>
      <c r="Q5" s="107"/>
      <c r="R5" s="107"/>
    </row>
    <row r="6" spans="1:18" s="61" customFormat="1" ht="16.5" customHeight="1">
      <c r="A6" s="87" t="s">
        <v>37</v>
      </c>
      <c r="B6" s="89" t="s">
        <v>38</v>
      </c>
      <c r="C6" s="87" t="s">
        <v>39</v>
      </c>
      <c r="D6" s="87" t="s">
        <v>40</v>
      </c>
      <c r="E6" s="89" t="s">
        <v>41</v>
      </c>
      <c r="F6" s="89" t="s">
        <v>42</v>
      </c>
      <c r="G6" s="91" t="s">
        <v>43</v>
      </c>
      <c r="H6" s="87" t="s">
        <v>44</v>
      </c>
      <c r="I6" s="88"/>
      <c r="J6" s="87" t="s">
        <v>45</v>
      </c>
      <c r="K6" s="88"/>
      <c r="L6" s="87" t="s">
        <v>46</v>
      </c>
      <c r="M6" s="87"/>
      <c r="N6" s="87"/>
      <c r="O6" s="95" t="s">
        <v>47</v>
      </c>
      <c r="P6" s="96"/>
      <c r="Q6" s="91" t="s">
        <v>48</v>
      </c>
      <c r="R6" s="91" t="s">
        <v>49</v>
      </c>
    </row>
    <row r="7" spans="1:18" s="61" customFormat="1" ht="17.25" customHeight="1">
      <c r="A7" s="88"/>
      <c r="B7" s="90"/>
      <c r="C7" s="88"/>
      <c r="D7" s="88"/>
      <c r="E7" s="90"/>
      <c r="F7" s="90"/>
      <c r="G7" s="92"/>
      <c r="H7" s="7" t="s">
        <v>50</v>
      </c>
      <c r="I7" s="7" t="s">
        <v>51</v>
      </c>
      <c r="J7" s="8" t="s">
        <v>50</v>
      </c>
      <c r="K7" s="8" t="s">
        <v>51</v>
      </c>
      <c r="L7" s="7" t="s">
        <v>50</v>
      </c>
      <c r="M7" s="7" t="s">
        <v>52</v>
      </c>
      <c r="N7" s="7" t="s">
        <v>51</v>
      </c>
      <c r="O7" s="7" t="s">
        <v>50</v>
      </c>
      <c r="P7" s="7" t="s">
        <v>51</v>
      </c>
      <c r="Q7" s="92"/>
      <c r="R7" s="92"/>
    </row>
    <row r="8" spans="1:18" ht="16.5" customHeight="1">
      <c r="A8" s="9">
        <v>1</v>
      </c>
      <c r="B8" s="11"/>
      <c r="C8" s="10" t="s">
        <v>60</v>
      </c>
      <c r="D8" s="10" t="s">
        <v>56</v>
      </c>
      <c r="E8" s="62"/>
      <c r="F8" s="63">
        <v>7800</v>
      </c>
      <c r="G8" s="13"/>
      <c r="H8" s="12"/>
      <c r="I8" s="12"/>
      <c r="J8" s="12"/>
      <c r="K8" s="12"/>
      <c r="L8" s="12">
        <v>3308314.87</v>
      </c>
      <c r="M8" s="108">
        <v>30</v>
      </c>
      <c r="N8" s="12">
        <f>L8*M8%</f>
        <v>992494.461</v>
      </c>
      <c r="O8" s="12"/>
      <c r="P8" s="12"/>
      <c r="Q8" s="13"/>
      <c r="R8" s="13">
        <f>L8/F8</f>
        <v>424.14293205128206</v>
      </c>
    </row>
    <row r="9" spans="1:18" ht="16.5" customHeight="1">
      <c r="A9" s="9">
        <v>2</v>
      </c>
      <c r="B9" s="11"/>
      <c r="C9" s="10" t="s">
        <v>55</v>
      </c>
      <c r="D9" s="10" t="s">
        <v>61</v>
      </c>
      <c r="E9" s="62"/>
      <c r="F9" s="63">
        <v>104</v>
      </c>
      <c r="G9" s="13"/>
      <c r="H9" s="64"/>
      <c r="I9" s="12"/>
      <c r="J9" s="12"/>
      <c r="K9" s="12"/>
      <c r="L9" s="12">
        <v>54457.86</v>
      </c>
      <c r="M9" s="108">
        <v>30</v>
      </c>
      <c r="N9" s="12">
        <f>L9*M9%</f>
        <v>16337.358</v>
      </c>
      <c r="O9" s="12"/>
      <c r="P9" s="12"/>
      <c r="Q9" s="13"/>
      <c r="R9" s="13">
        <f>L9/F9</f>
        <v>523.6332692307692</v>
      </c>
    </row>
    <row r="10" spans="1:18" ht="16.5" customHeight="1">
      <c r="A10" s="9"/>
      <c r="B10" s="11"/>
      <c r="C10" s="10"/>
      <c r="D10" s="10"/>
      <c r="E10" s="62"/>
      <c r="F10" s="11"/>
      <c r="G10" s="13"/>
      <c r="H10" s="12"/>
      <c r="I10" s="12"/>
      <c r="J10" s="12"/>
      <c r="K10" s="12"/>
      <c r="L10" s="12"/>
      <c r="M10" s="108"/>
      <c r="N10" s="12"/>
      <c r="O10" s="12"/>
      <c r="P10" s="12"/>
      <c r="Q10" s="13"/>
      <c r="R10" s="13"/>
    </row>
    <row r="11" spans="1:18" ht="16.5" customHeight="1">
      <c r="A11" s="9"/>
      <c r="B11" s="11"/>
      <c r="C11" s="10"/>
      <c r="D11" s="10"/>
      <c r="E11" s="62"/>
      <c r="F11" s="11"/>
      <c r="G11" s="13"/>
      <c r="H11" s="12"/>
      <c r="I11" s="12"/>
      <c r="J11" s="12"/>
      <c r="K11" s="12"/>
      <c r="L11" s="12"/>
      <c r="M11" s="16"/>
      <c r="N11" s="12"/>
      <c r="O11" s="12"/>
      <c r="P11" s="12"/>
      <c r="Q11" s="13"/>
      <c r="R11" s="13"/>
    </row>
    <row r="12" spans="1:18" ht="16.5" customHeight="1">
      <c r="A12" s="9"/>
      <c r="B12" s="11"/>
      <c r="C12" s="10"/>
      <c r="D12" s="10"/>
      <c r="E12" s="62"/>
      <c r="F12" s="11"/>
      <c r="G12" s="13"/>
      <c r="H12" s="12"/>
      <c r="I12" s="12"/>
      <c r="J12" s="12"/>
      <c r="K12" s="12"/>
      <c r="L12" s="12"/>
      <c r="M12" s="16"/>
      <c r="N12" s="12"/>
      <c r="O12" s="12"/>
      <c r="P12" s="12"/>
      <c r="Q12" s="13"/>
      <c r="R12" s="13"/>
    </row>
    <row r="13" spans="1:18" ht="16.5" customHeight="1">
      <c r="A13" s="9"/>
      <c r="B13" s="11"/>
      <c r="C13" s="10"/>
      <c r="D13" s="10"/>
      <c r="E13" s="62"/>
      <c r="F13" s="11"/>
      <c r="G13" s="13"/>
      <c r="H13" s="12"/>
      <c r="I13" s="71"/>
      <c r="J13" s="12"/>
      <c r="K13" s="12"/>
      <c r="L13" s="12"/>
      <c r="M13" s="16"/>
      <c r="N13" s="12"/>
      <c r="O13" s="12"/>
      <c r="P13" s="12"/>
      <c r="Q13" s="13"/>
      <c r="R13" s="13"/>
    </row>
    <row r="14" spans="1:18" ht="16.5" customHeight="1">
      <c r="A14" s="9"/>
      <c r="B14" s="11"/>
      <c r="C14" s="10"/>
      <c r="D14" s="10"/>
      <c r="E14" s="62"/>
      <c r="F14" s="11"/>
      <c r="G14" s="13"/>
      <c r="H14" s="12"/>
      <c r="I14" s="12"/>
      <c r="J14" s="12"/>
      <c r="K14" s="12"/>
      <c r="L14" s="12"/>
      <c r="M14" s="16"/>
      <c r="N14" s="12"/>
      <c r="O14" s="12"/>
      <c r="P14" s="12"/>
      <c r="Q14" s="13"/>
      <c r="R14" s="13"/>
    </row>
    <row r="15" spans="1:18" ht="16.5" customHeight="1">
      <c r="A15" s="9"/>
      <c r="B15" s="11"/>
      <c r="C15" s="10"/>
      <c r="D15" s="10"/>
      <c r="E15" s="62"/>
      <c r="F15" s="11"/>
      <c r="G15" s="13"/>
      <c r="H15" s="12"/>
      <c r="I15" s="12"/>
      <c r="J15" s="12"/>
      <c r="K15" s="12"/>
      <c r="L15" s="12"/>
      <c r="M15" s="16"/>
      <c r="N15" s="12"/>
      <c r="O15" s="12"/>
      <c r="P15" s="12"/>
      <c r="Q15" s="13"/>
      <c r="R15" s="13"/>
    </row>
    <row r="16" spans="1:18" ht="16.5" customHeight="1">
      <c r="A16" s="9"/>
      <c r="B16" s="11"/>
      <c r="C16" s="10"/>
      <c r="D16" s="10"/>
      <c r="E16" s="62"/>
      <c r="F16" s="11"/>
      <c r="G16" s="13"/>
      <c r="H16" s="12"/>
      <c r="I16" s="12"/>
      <c r="J16" s="12"/>
      <c r="K16" s="12"/>
      <c r="L16" s="12"/>
      <c r="M16" s="16"/>
      <c r="N16" s="12"/>
      <c r="O16" s="12"/>
      <c r="P16" s="12"/>
      <c r="Q16" s="13"/>
      <c r="R16" s="13"/>
    </row>
    <row r="17" spans="1:18" ht="16.5" customHeight="1">
      <c r="A17" s="9"/>
      <c r="B17" s="11"/>
      <c r="C17" s="10"/>
      <c r="D17" s="10"/>
      <c r="E17" s="62"/>
      <c r="F17" s="11"/>
      <c r="G17" s="13"/>
      <c r="H17" s="12"/>
      <c r="I17" s="12"/>
      <c r="J17" s="12"/>
      <c r="K17" s="12"/>
      <c r="L17" s="12"/>
      <c r="M17" s="16"/>
      <c r="N17" s="12"/>
      <c r="O17" s="12"/>
      <c r="P17" s="12"/>
      <c r="Q17" s="13"/>
      <c r="R17" s="13"/>
    </row>
    <row r="18" spans="1:18" ht="16.5" customHeight="1">
      <c r="A18" s="9"/>
      <c r="B18" s="11"/>
      <c r="C18" s="10"/>
      <c r="D18" s="10"/>
      <c r="E18" s="62"/>
      <c r="F18" s="11"/>
      <c r="G18" s="13"/>
      <c r="H18" s="12"/>
      <c r="I18" s="12"/>
      <c r="J18" s="12"/>
      <c r="K18" s="12"/>
      <c r="L18" s="12"/>
      <c r="M18" s="16"/>
      <c r="N18" s="12"/>
      <c r="O18" s="12"/>
      <c r="P18" s="12"/>
      <c r="Q18" s="13"/>
      <c r="R18" s="13"/>
    </row>
    <row r="19" spans="1:18" ht="16.5" customHeight="1">
      <c r="A19" s="9"/>
      <c r="B19" s="11"/>
      <c r="C19" s="10"/>
      <c r="D19" s="10"/>
      <c r="E19" s="62"/>
      <c r="F19" s="11"/>
      <c r="G19" s="13"/>
      <c r="H19" s="12"/>
      <c r="I19" s="12"/>
      <c r="J19" s="12"/>
      <c r="K19" s="12"/>
      <c r="L19" s="12"/>
      <c r="M19" s="16"/>
      <c r="N19" s="12">
        <f aca="true" t="shared" si="0" ref="N19:N24">IF(SUM(L19)=0,"",ROUND(SUM(L19)*SUM(M19)/100,2))</f>
      </c>
      <c r="O19" s="12">
        <f aca="true" t="shared" si="1" ref="O19:O24">IF(SUM(L19,-J19)=0,"",SUM(L19,-J19))</f>
      </c>
      <c r="P19" s="12">
        <f aca="true" t="shared" si="2" ref="P19:P24">IF(SUM(N19,-K19)=0,"",SUM(N19,-K19))</f>
      </c>
      <c r="Q19" s="13">
        <f aca="true" t="shared" si="3" ref="Q19:Q24">IF(AND(SUM(K19)&gt;0,SUM(P19)&lt;&gt;0),ROUND(SUM(P19)/SUM(K19)*100,2),"")</f>
      </c>
      <c r="R19" s="13">
        <f aca="true" t="shared" si="4" ref="R19:R24">IF(SUM(F19)&lt;&gt;0,ROUND(SUM(L19)/SUM(F19),2),"")</f>
      </c>
    </row>
    <row r="20" spans="1:18" ht="16.5" customHeight="1">
      <c r="A20" s="9"/>
      <c r="B20" s="11"/>
      <c r="C20" s="10"/>
      <c r="D20" s="10"/>
      <c r="E20" s="62"/>
      <c r="F20" s="11"/>
      <c r="G20" s="13">
        <f>IF(SUM(F20)&lt;&gt;0,ROUND(SUM(H20)/SUM(F20),2),"")</f>
      </c>
      <c r="H20" s="12"/>
      <c r="I20" s="12"/>
      <c r="J20" s="12"/>
      <c r="K20" s="12"/>
      <c r="L20" s="12"/>
      <c r="M20" s="16"/>
      <c r="N20" s="12">
        <f t="shared" si="0"/>
      </c>
      <c r="O20" s="12">
        <f t="shared" si="1"/>
      </c>
      <c r="P20" s="12">
        <f t="shared" si="2"/>
      </c>
      <c r="Q20" s="13">
        <f t="shared" si="3"/>
      </c>
      <c r="R20" s="13">
        <f t="shared" si="4"/>
      </c>
    </row>
    <row r="21" spans="1:18" ht="16.5" customHeight="1">
      <c r="A21" s="9"/>
      <c r="B21" s="11"/>
      <c r="C21" s="10"/>
      <c r="D21" s="10"/>
      <c r="E21" s="62"/>
      <c r="F21" s="11"/>
      <c r="G21" s="13">
        <f>IF(SUM(F21)&lt;&gt;0,ROUND(SUM(H21)/SUM(F21),2),"")</f>
      </c>
      <c r="H21" s="12"/>
      <c r="I21" s="12"/>
      <c r="J21" s="12"/>
      <c r="K21" s="12"/>
      <c r="L21" s="12"/>
      <c r="M21" s="16"/>
      <c r="N21" s="12">
        <f t="shared" si="0"/>
      </c>
      <c r="O21" s="12">
        <f t="shared" si="1"/>
      </c>
      <c r="P21" s="12">
        <f t="shared" si="2"/>
      </c>
      <c r="Q21" s="13">
        <f t="shared" si="3"/>
      </c>
      <c r="R21" s="13">
        <f t="shared" si="4"/>
      </c>
    </row>
    <row r="22" spans="1:18" ht="16.5" customHeight="1">
      <c r="A22" s="9"/>
      <c r="B22" s="11"/>
      <c r="C22" s="10"/>
      <c r="D22" s="10"/>
      <c r="E22" s="62"/>
      <c r="F22" s="11"/>
      <c r="G22" s="13">
        <f>IF(SUM(F22)&lt;&gt;0,ROUND(SUM(H22)/SUM(F22),2),"")</f>
      </c>
      <c r="H22" s="12"/>
      <c r="I22" s="12"/>
      <c r="J22" s="12"/>
      <c r="K22" s="12"/>
      <c r="L22" s="12"/>
      <c r="M22" s="16"/>
      <c r="N22" s="12">
        <f t="shared" si="0"/>
      </c>
      <c r="O22" s="12">
        <f t="shared" si="1"/>
      </c>
      <c r="P22" s="12">
        <f t="shared" si="2"/>
      </c>
      <c r="Q22" s="13">
        <f t="shared" si="3"/>
      </c>
      <c r="R22" s="13">
        <f t="shared" si="4"/>
      </c>
    </row>
    <row r="23" spans="1:18" ht="16.5" customHeight="1">
      <c r="A23" s="9"/>
      <c r="B23" s="11"/>
      <c r="C23" s="10"/>
      <c r="D23" s="10"/>
      <c r="E23" s="62"/>
      <c r="F23" s="11"/>
      <c r="G23" s="13">
        <f>IF(SUM(F23)&lt;&gt;0,ROUND(SUM(H23)/SUM(F23),2),"")</f>
      </c>
      <c r="H23" s="12"/>
      <c r="I23" s="12"/>
      <c r="J23" s="12"/>
      <c r="K23" s="12"/>
      <c r="L23" s="12"/>
      <c r="M23" s="16"/>
      <c r="N23" s="12">
        <f t="shared" si="0"/>
      </c>
      <c r="O23" s="12">
        <f t="shared" si="1"/>
      </c>
      <c r="P23" s="12">
        <f t="shared" si="2"/>
      </c>
      <c r="Q23" s="13">
        <f t="shared" si="3"/>
      </c>
      <c r="R23" s="13">
        <f t="shared" si="4"/>
      </c>
    </row>
    <row r="24" spans="1:18" ht="16.5" customHeight="1">
      <c r="A24" s="9"/>
      <c r="B24" s="11"/>
      <c r="C24" s="10"/>
      <c r="D24" s="10"/>
      <c r="E24" s="62"/>
      <c r="F24" s="11"/>
      <c r="G24" s="13">
        <f>IF(SUM(F24)&lt;&gt;0,ROUND(SUM(H24)/SUM(F24),2),"")</f>
      </c>
      <c r="H24" s="12"/>
      <c r="I24" s="12"/>
      <c r="J24" s="12"/>
      <c r="K24" s="12"/>
      <c r="L24" s="12"/>
      <c r="M24" s="16"/>
      <c r="N24" s="12">
        <f t="shared" si="0"/>
      </c>
      <c r="O24" s="12">
        <f t="shared" si="1"/>
      </c>
      <c r="P24" s="12">
        <f t="shared" si="2"/>
      </c>
      <c r="Q24" s="13">
        <f t="shared" si="3"/>
      </c>
      <c r="R24" s="13">
        <f t="shared" si="4"/>
      </c>
    </row>
    <row r="25" spans="1:18" ht="16.5" customHeight="1">
      <c r="A25" s="93" t="s">
        <v>53</v>
      </c>
      <c r="B25" s="94"/>
      <c r="C25" s="94"/>
      <c r="D25" s="14"/>
      <c r="E25" s="14"/>
      <c r="F25" s="14"/>
      <c r="G25" s="14"/>
      <c r="H25" s="17"/>
      <c r="I25" s="17"/>
      <c r="J25" s="17"/>
      <c r="K25" s="17"/>
      <c r="L25" s="17">
        <f>L8+L9+L10</f>
        <v>3362772.73</v>
      </c>
      <c r="M25" s="17"/>
      <c r="N25" s="17">
        <f>N8+N9+N10</f>
        <v>1008831.819</v>
      </c>
      <c r="O25" s="12"/>
      <c r="P25" s="12"/>
      <c r="Q25" s="13">
        <f>IF(AND(K25&gt;0,SUM(P25)&lt;&gt;0),ROUND(SUM(P25)/K25*100,2),"")</f>
      </c>
      <c r="R25" s="65"/>
    </row>
    <row r="26" spans="1:18" ht="16.5" customHeight="1">
      <c r="A26" s="93" t="s">
        <v>54</v>
      </c>
      <c r="B26" s="94"/>
      <c r="C26" s="94"/>
      <c r="D26" s="14"/>
      <c r="E26" s="14"/>
      <c r="F26" s="14"/>
      <c r="G26" s="14"/>
      <c r="H26" s="15"/>
      <c r="I26" s="15"/>
      <c r="J26" s="15"/>
      <c r="K26" s="15"/>
      <c r="L26" s="17">
        <f>L25</f>
        <v>3362772.73</v>
      </c>
      <c r="M26" s="15"/>
      <c r="N26" s="17">
        <f>N25</f>
        <v>1008831.819</v>
      </c>
      <c r="O26" s="12"/>
      <c r="P26" s="12"/>
      <c r="Q26" s="13">
        <f>IF(AND(K26&gt;0,SUM(P26)&lt;&gt;0),ROUND(SUM(P26)/K26*100,2),"")</f>
      </c>
      <c r="R26" s="65"/>
    </row>
    <row r="27" spans="1:18" ht="16.5" customHeight="1" hidden="1">
      <c r="A27" s="9"/>
      <c r="B27" s="11"/>
      <c r="C27" s="10"/>
      <c r="D27" s="10"/>
      <c r="E27" s="62"/>
      <c r="F27" s="63"/>
      <c r="G27" s="13">
        <f>IF(SUM(F27)&lt;&gt;0,ROUND(SUM(H27)/SUM(F27),2),"")</f>
      </c>
      <c r="H27" s="12"/>
      <c r="I27" s="12"/>
      <c r="J27" s="12"/>
      <c r="K27" s="12"/>
      <c r="L27" s="12"/>
      <c r="M27" s="16"/>
      <c r="N27" s="12">
        <f>IF(SUM(L27)=0,"",ROUND(SUM(L27)*SUM(M27)/100,2))</f>
      </c>
      <c r="O27" s="12">
        <f>IF(SUM(L27,-J27)=0,"",SUM(L27,-J27))</f>
      </c>
      <c r="P27" s="12">
        <f>IF(SUM(N27,-K27)=0,"",SUM(N27,-K27))</f>
      </c>
      <c r="Q27" s="13">
        <f>IF(AND(SUM(K27)&gt;0,SUM(P27)&lt;&gt;0),ROUND(SUM(P27)/SUM(K27)*100,2),"")</f>
      </c>
      <c r="R27" s="13">
        <f>IF(SUM(F27)&lt;&gt;0,ROUND(SUM(L27)/SUM(F27),2),"")</f>
      </c>
    </row>
    <row r="28" spans="1:18" ht="16.5" customHeight="1" hidden="1">
      <c r="A28" s="9"/>
      <c r="B28" s="11"/>
      <c r="C28" s="10"/>
      <c r="D28" s="10"/>
      <c r="E28" s="62"/>
      <c r="F28" s="63"/>
      <c r="G28" s="13">
        <f aca="true" t="shared" si="5" ref="G28:G46">IF(SUM(F28)&lt;&gt;0,ROUND(SUM(H28)/SUM(F28),2),"")</f>
      </c>
      <c r="H28" s="64"/>
      <c r="I28" s="12"/>
      <c r="J28" s="12"/>
      <c r="K28" s="12"/>
      <c r="L28" s="12"/>
      <c r="M28" s="16"/>
      <c r="N28" s="12">
        <f aca="true" t="shared" si="6" ref="N28:N46">IF(SUM(L28)=0,"",ROUND(SUM(L28)*SUM(M28)/100,2))</f>
      </c>
      <c r="O28" s="12">
        <f aca="true" t="shared" si="7" ref="O28:O46">IF(SUM(L28,-J28)=0,"",SUM(L28,-J28))</f>
      </c>
      <c r="P28" s="12">
        <f aca="true" t="shared" si="8" ref="P28:P46">IF(SUM(N28,-K28)=0,"",SUM(N28,-K28))</f>
      </c>
      <c r="Q28" s="13">
        <f aca="true" t="shared" si="9" ref="Q28:Q46">IF(AND(SUM(K28)&gt;0,SUM(P28)&lt;&gt;0),ROUND(SUM(P28)/SUM(K28)*100,2),"")</f>
      </c>
      <c r="R28" s="13">
        <f aca="true" t="shared" si="10" ref="R28:R46">IF(SUM(F28)&lt;&gt;0,ROUND(SUM(L28)/SUM(F28),2),"")</f>
      </c>
    </row>
    <row r="29" spans="1:18" ht="16.5" customHeight="1" hidden="1">
      <c r="A29" s="9"/>
      <c r="B29" s="11"/>
      <c r="C29" s="10"/>
      <c r="D29" s="10"/>
      <c r="E29" s="62"/>
      <c r="F29" s="11"/>
      <c r="G29" s="13">
        <f t="shared" si="5"/>
      </c>
      <c r="H29" s="12"/>
      <c r="I29" s="12"/>
      <c r="J29" s="12"/>
      <c r="K29" s="12"/>
      <c r="L29" s="12"/>
      <c r="M29" s="16"/>
      <c r="N29" s="12">
        <f t="shared" si="6"/>
      </c>
      <c r="O29" s="12">
        <f t="shared" si="7"/>
      </c>
      <c r="P29" s="12">
        <f t="shared" si="8"/>
      </c>
      <c r="Q29" s="13">
        <f t="shared" si="9"/>
      </c>
      <c r="R29" s="13">
        <f t="shared" si="10"/>
      </c>
    </row>
    <row r="30" spans="1:18" ht="16.5" customHeight="1" hidden="1">
      <c r="A30" s="9"/>
      <c r="B30" s="11"/>
      <c r="C30" s="10"/>
      <c r="D30" s="10"/>
      <c r="E30" s="62"/>
      <c r="F30" s="11"/>
      <c r="G30" s="13">
        <f t="shared" si="5"/>
      </c>
      <c r="H30" s="12"/>
      <c r="I30" s="12"/>
      <c r="J30" s="12"/>
      <c r="K30" s="12"/>
      <c r="L30" s="12"/>
      <c r="M30" s="16"/>
      <c r="N30" s="12">
        <f t="shared" si="6"/>
      </c>
      <c r="O30" s="12">
        <f t="shared" si="7"/>
      </c>
      <c r="P30" s="12">
        <f t="shared" si="8"/>
      </c>
      <c r="Q30" s="13">
        <f t="shared" si="9"/>
      </c>
      <c r="R30" s="13">
        <f t="shared" si="10"/>
      </c>
    </row>
    <row r="31" spans="1:18" ht="16.5" customHeight="1" hidden="1">
      <c r="A31" s="9"/>
      <c r="B31" s="11"/>
      <c r="C31" s="10"/>
      <c r="D31" s="10"/>
      <c r="E31" s="62"/>
      <c r="F31" s="11"/>
      <c r="G31" s="13">
        <f t="shared" si="5"/>
      </c>
      <c r="H31" s="12"/>
      <c r="I31" s="12"/>
      <c r="J31" s="12"/>
      <c r="K31" s="12"/>
      <c r="L31" s="12"/>
      <c r="M31" s="16"/>
      <c r="N31" s="12">
        <f t="shared" si="6"/>
      </c>
      <c r="O31" s="12">
        <f t="shared" si="7"/>
      </c>
      <c r="P31" s="12">
        <f t="shared" si="8"/>
      </c>
      <c r="Q31" s="13">
        <f t="shared" si="9"/>
      </c>
      <c r="R31" s="13">
        <f t="shared" si="10"/>
      </c>
    </row>
    <row r="32" spans="1:18" ht="16.5" customHeight="1" hidden="1">
      <c r="A32" s="9"/>
      <c r="B32" s="11"/>
      <c r="C32" s="10"/>
      <c r="D32" s="10"/>
      <c r="E32" s="62"/>
      <c r="F32" s="11"/>
      <c r="G32" s="13">
        <f t="shared" si="5"/>
      </c>
      <c r="H32" s="12"/>
      <c r="I32" s="12"/>
      <c r="J32" s="12"/>
      <c r="K32" s="12"/>
      <c r="L32" s="12"/>
      <c r="M32" s="16"/>
      <c r="N32" s="12">
        <f t="shared" si="6"/>
      </c>
      <c r="O32" s="12">
        <f t="shared" si="7"/>
      </c>
      <c r="P32" s="12">
        <f t="shared" si="8"/>
      </c>
      <c r="Q32" s="13">
        <f t="shared" si="9"/>
      </c>
      <c r="R32" s="13">
        <f t="shared" si="10"/>
      </c>
    </row>
    <row r="33" spans="1:18" ht="16.5" customHeight="1" hidden="1">
      <c r="A33" s="9"/>
      <c r="B33" s="11"/>
      <c r="C33" s="10"/>
      <c r="D33" s="10"/>
      <c r="E33" s="62"/>
      <c r="F33" s="11"/>
      <c r="G33" s="13">
        <f t="shared" si="5"/>
      </c>
      <c r="H33" s="12"/>
      <c r="I33" s="12"/>
      <c r="J33" s="12"/>
      <c r="K33" s="12"/>
      <c r="L33" s="12"/>
      <c r="M33" s="16"/>
      <c r="N33" s="12">
        <f t="shared" si="6"/>
      </c>
      <c r="O33" s="12">
        <f t="shared" si="7"/>
      </c>
      <c r="P33" s="12">
        <f t="shared" si="8"/>
      </c>
      <c r="Q33" s="13">
        <f t="shared" si="9"/>
      </c>
      <c r="R33" s="13">
        <f t="shared" si="10"/>
      </c>
    </row>
    <row r="34" spans="1:18" ht="16.5" customHeight="1" hidden="1">
      <c r="A34" s="9"/>
      <c r="B34" s="11"/>
      <c r="C34" s="10"/>
      <c r="D34" s="10"/>
      <c r="E34" s="62"/>
      <c r="F34" s="11"/>
      <c r="G34" s="13">
        <f t="shared" si="5"/>
      </c>
      <c r="H34" s="12"/>
      <c r="I34" s="12"/>
      <c r="J34" s="12"/>
      <c r="K34" s="12"/>
      <c r="L34" s="12"/>
      <c r="M34" s="16"/>
      <c r="N34" s="12">
        <f t="shared" si="6"/>
      </c>
      <c r="O34" s="12">
        <f t="shared" si="7"/>
      </c>
      <c r="P34" s="12">
        <f t="shared" si="8"/>
      </c>
      <c r="Q34" s="13">
        <f t="shared" si="9"/>
      </c>
      <c r="R34" s="13">
        <f t="shared" si="10"/>
      </c>
    </row>
    <row r="35" spans="1:18" ht="16.5" customHeight="1" hidden="1">
      <c r="A35" s="9"/>
      <c r="B35" s="11"/>
      <c r="C35" s="10"/>
      <c r="D35" s="10"/>
      <c r="E35" s="62"/>
      <c r="F35" s="11"/>
      <c r="G35" s="13">
        <f t="shared" si="5"/>
      </c>
      <c r="H35" s="12"/>
      <c r="I35" s="12"/>
      <c r="J35" s="12"/>
      <c r="K35" s="12"/>
      <c r="L35" s="12"/>
      <c r="M35" s="16"/>
      <c r="N35" s="12">
        <f t="shared" si="6"/>
      </c>
      <c r="O35" s="12">
        <f t="shared" si="7"/>
      </c>
      <c r="P35" s="12">
        <f t="shared" si="8"/>
      </c>
      <c r="Q35" s="13">
        <f t="shared" si="9"/>
      </c>
      <c r="R35" s="13">
        <f t="shared" si="10"/>
      </c>
    </row>
    <row r="36" spans="1:18" ht="16.5" customHeight="1" hidden="1">
      <c r="A36" s="9"/>
      <c r="B36" s="11"/>
      <c r="C36" s="10"/>
      <c r="D36" s="10"/>
      <c r="E36" s="62"/>
      <c r="F36" s="11"/>
      <c r="G36" s="13">
        <f t="shared" si="5"/>
      </c>
      <c r="H36" s="12"/>
      <c r="I36" s="12"/>
      <c r="J36" s="12"/>
      <c r="K36" s="12"/>
      <c r="L36" s="12"/>
      <c r="M36" s="16"/>
      <c r="N36" s="12">
        <f t="shared" si="6"/>
      </c>
      <c r="O36" s="12">
        <f t="shared" si="7"/>
      </c>
      <c r="P36" s="12">
        <f t="shared" si="8"/>
      </c>
      <c r="Q36" s="13">
        <f t="shared" si="9"/>
      </c>
      <c r="R36" s="13">
        <f t="shared" si="10"/>
      </c>
    </row>
    <row r="37" spans="1:18" ht="16.5" customHeight="1" hidden="1">
      <c r="A37" s="9"/>
      <c r="B37" s="11"/>
      <c r="C37" s="10"/>
      <c r="D37" s="10"/>
      <c r="E37" s="62"/>
      <c r="F37" s="11"/>
      <c r="G37" s="13">
        <f t="shared" si="5"/>
      </c>
      <c r="H37" s="12"/>
      <c r="I37" s="12"/>
      <c r="J37" s="12"/>
      <c r="K37" s="12"/>
      <c r="L37" s="12"/>
      <c r="M37" s="16"/>
      <c r="N37" s="12">
        <f t="shared" si="6"/>
      </c>
      <c r="O37" s="12">
        <f t="shared" si="7"/>
      </c>
      <c r="P37" s="12">
        <f t="shared" si="8"/>
      </c>
      <c r="Q37" s="13">
        <f t="shared" si="9"/>
      </c>
      <c r="R37" s="13">
        <f t="shared" si="10"/>
      </c>
    </row>
    <row r="38" spans="1:18" ht="16.5" customHeight="1" hidden="1">
      <c r="A38" s="9"/>
      <c r="B38" s="11"/>
      <c r="C38" s="10"/>
      <c r="D38" s="10"/>
      <c r="E38" s="62"/>
      <c r="F38" s="11"/>
      <c r="G38" s="13">
        <f t="shared" si="5"/>
      </c>
      <c r="H38" s="12"/>
      <c r="I38" s="12"/>
      <c r="J38" s="12"/>
      <c r="K38" s="12"/>
      <c r="L38" s="12"/>
      <c r="M38" s="16"/>
      <c r="N38" s="12">
        <f t="shared" si="6"/>
      </c>
      <c r="O38" s="12">
        <f t="shared" si="7"/>
      </c>
      <c r="P38" s="12">
        <f t="shared" si="8"/>
      </c>
      <c r="Q38" s="13">
        <f t="shared" si="9"/>
      </c>
      <c r="R38" s="13">
        <f t="shared" si="10"/>
      </c>
    </row>
    <row r="39" spans="1:18" ht="16.5" customHeight="1" hidden="1">
      <c r="A39" s="9"/>
      <c r="B39" s="11"/>
      <c r="C39" s="10"/>
      <c r="D39" s="10"/>
      <c r="E39" s="62"/>
      <c r="F39" s="11"/>
      <c r="G39" s="13">
        <f t="shared" si="5"/>
      </c>
      <c r="H39" s="12"/>
      <c r="I39" s="12"/>
      <c r="J39" s="12"/>
      <c r="K39" s="12"/>
      <c r="L39" s="12"/>
      <c r="M39" s="16"/>
      <c r="N39" s="12">
        <f t="shared" si="6"/>
      </c>
      <c r="O39" s="12">
        <f t="shared" si="7"/>
      </c>
      <c r="P39" s="12">
        <f t="shared" si="8"/>
      </c>
      <c r="Q39" s="13">
        <f t="shared" si="9"/>
      </c>
      <c r="R39" s="13">
        <f t="shared" si="10"/>
      </c>
    </row>
    <row r="40" spans="1:18" ht="16.5" customHeight="1" hidden="1">
      <c r="A40" s="9"/>
      <c r="B40" s="11"/>
      <c r="C40" s="10"/>
      <c r="D40" s="10"/>
      <c r="E40" s="62"/>
      <c r="F40" s="11"/>
      <c r="G40" s="13">
        <f t="shared" si="5"/>
      </c>
      <c r="H40" s="12"/>
      <c r="I40" s="12"/>
      <c r="J40" s="12"/>
      <c r="K40" s="12"/>
      <c r="L40" s="12"/>
      <c r="M40" s="16"/>
      <c r="N40" s="12">
        <f t="shared" si="6"/>
      </c>
      <c r="O40" s="12">
        <f t="shared" si="7"/>
      </c>
      <c r="P40" s="12">
        <f t="shared" si="8"/>
      </c>
      <c r="Q40" s="13">
        <f t="shared" si="9"/>
      </c>
      <c r="R40" s="13">
        <f t="shared" si="10"/>
      </c>
    </row>
    <row r="41" spans="1:18" ht="16.5" customHeight="1" hidden="1">
      <c r="A41" s="9"/>
      <c r="B41" s="11"/>
      <c r="C41" s="10"/>
      <c r="D41" s="10"/>
      <c r="E41" s="62"/>
      <c r="F41" s="11"/>
      <c r="G41" s="13">
        <f t="shared" si="5"/>
      </c>
      <c r="H41" s="12"/>
      <c r="I41" s="12"/>
      <c r="J41" s="12"/>
      <c r="K41" s="12"/>
      <c r="L41" s="12"/>
      <c r="M41" s="16"/>
      <c r="N41" s="12">
        <f t="shared" si="6"/>
      </c>
      <c r="O41" s="12">
        <f t="shared" si="7"/>
      </c>
      <c r="P41" s="12">
        <f t="shared" si="8"/>
      </c>
      <c r="Q41" s="13">
        <f t="shared" si="9"/>
      </c>
      <c r="R41" s="13">
        <f t="shared" si="10"/>
      </c>
    </row>
    <row r="42" spans="1:18" ht="16.5" customHeight="1" hidden="1">
      <c r="A42" s="9"/>
      <c r="B42" s="11"/>
      <c r="C42" s="10"/>
      <c r="D42" s="10"/>
      <c r="E42" s="62"/>
      <c r="F42" s="11"/>
      <c r="G42" s="13">
        <f t="shared" si="5"/>
      </c>
      <c r="H42" s="12"/>
      <c r="I42" s="12"/>
      <c r="J42" s="12"/>
      <c r="K42" s="12"/>
      <c r="L42" s="12"/>
      <c r="M42" s="16"/>
      <c r="N42" s="12">
        <f t="shared" si="6"/>
      </c>
      <c r="O42" s="12">
        <f t="shared" si="7"/>
      </c>
      <c r="P42" s="12">
        <f t="shared" si="8"/>
      </c>
      <c r="Q42" s="13">
        <f t="shared" si="9"/>
      </c>
      <c r="R42" s="13">
        <f t="shared" si="10"/>
      </c>
    </row>
    <row r="43" spans="1:18" ht="16.5" customHeight="1" hidden="1">
      <c r="A43" s="9"/>
      <c r="B43" s="11"/>
      <c r="C43" s="10"/>
      <c r="D43" s="10"/>
      <c r="E43" s="62"/>
      <c r="F43" s="11"/>
      <c r="G43" s="13">
        <f t="shared" si="5"/>
      </c>
      <c r="H43" s="12"/>
      <c r="I43" s="12"/>
      <c r="J43" s="12"/>
      <c r="K43" s="12"/>
      <c r="L43" s="12"/>
      <c r="M43" s="16"/>
      <c r="N43" s="12">
        <f t="shared" si="6"/>
      </c>
      <c r="O43" s="12">
        <f t="shared" si="7"/>
      </c>
      <c r="P43" s="12">
        <f t="shared" si="8"/>
      </c>
      <c r="Q43" s="13">
        <f t="shared" si="9"/>
      </c>
      <c r="R43" s="13">
        <f t="shared" si="10"/>
      </c>
    </row>
    <row r="44" spans="1:18" ht="16.5" customHeight="1" hidden="1">
      <c r="A44" s="9"/>
      <c r="B44" s="11"/>
      <c r="C44" s="10"/>
      <c r="D44" s="10"/>
      <c r="E44" s="62"/>
      <c r="F44" s="11"/>
      <c r="G44" s="13">
        <f t="shared" si="5"/>
      </c>
      <c r="H44" s="12"/>
      <c r="I44" s="12"/>
      <c r="J44" s="12"/>
      <c r="K44" s="12"/>
      <c r="L44" s="12"/>
      <c r="M44" s="16"/>
      <c r="N44" s="12">
        <f t="shared" si="6"/>
      </c>
      <c r="O44" s="12">
        <f t="shared" si="7"/>
      </c>
      <c r="P44" s="12">
        <f t="shared" si="8"/>
      </c>
      <c r="Q44" s="13">
        <f t="shared" si="9"/>
      </c>
      <c r="R44" s="13">
        <f t="shared" si="10"/>
      </c>
    </row>
    <row r="45" spans="1:18" ht="16.5" customHeight="1" hidden="1">
      <c r="A45" s="9"/>
      <c r="B45" s="11"/>
      <c r="C45" s="10"/>
      <c r="D45" s="10"/>
      <c r="E45" s="62"/>
      <c r="F45" s="11"/>
      <c r="G45" s="13">
        <f t="shared" si="5"/>
      </c>
      <c r="H45" s="12"/>
      <c r="I45" s="12"/>
      <c r="J45" s="12"/>
      <c r="K45" s="12"/>
      <c r="L45" s="12"/>
      <c r="M45" s="16"/>
      <c r="N45" s="12">
        <f t="shared" si="6"/>
      </c>
      <c r="O45" s="12">
        <f t="shared" si="7"/>
      </c>
      <c r="P45" s="12">
        <f t="shared" si="8"/>
      </c>
      <c r="Q45" s="13">
        <f t="shared" si="9"/>
      </c>
      <c r="R45" s="13">
        <f t="shared" si="10"/>
      </c>
    </row>
    <row r="46" spans="1:18" ht="16.5" customHeight="1" hidden="1">
      <c r="A46" s="9"/>
      <c r="B46" s="11"/>
      <c r="C46" s="10"/>
      <c r="D46" s="10"/>
      <c r="E46" s="62"/>
      <c r="F46" s="11"/>
      <c r="G46" s="13">
        <f t="shared" si="5"/>
      </c>
      <c r="H46" s="12"/>
      <c r="I46" s="12"/>
      <c r="J46" s="12"/>
      <c r="K46" s="12"/>
      <c r="L46" s="12"/>
      <c r="M46" s="16"/>
      <c r="N46" s="12">
        <f t="shared" si="6"/>
      </c>
      <c r="O46" s="12">
        <f t="shared" si="7"/>
      </c>
      <c r="P46" s="12">
        <f t="shared" si="8"/>
      </c>
      <c r="Q46" s="13">
        <f t="shared" si="9"/>
      </c>
      <c r="R46" s="13">
        <f t="shared" si="10"/>
      </c>
    </row>
    <row r="47" spans="1:18" ht="16.5" customHeight="1" hidden="1">
      <c r="A47" s="93" t="s">
        <v>53</v>
      </c>
      <c r="B47" s="94"/>
      <c r="C47" s="94"/>
      <c r="D47" s="14"/>
      <c r="E47" s="14"/>
      <c r="F47" s="14"/>
      <c r="G47" s="14"/>
      <c r="H47" s="17">
        <f>SUM(H27:H46)</f>
        <v>0</v>
      </c>
      <c r="I47" s="17">
        <f>SUM(I27:I46)</f>
        <v>0</v>
      </c>
      <c r="J47" s="17">
        <f>SUM(J27:J46)</f>
        <v>0</v>
      </c>
      <c r="K47" s="17">
        <f>SUM(K27:K46)</f>
        <v>0</v>
      </c>
      <c r="L47" s="17">
        <f>SUM(L27:L46)</f>
        <v>0</v>
      </c>
      <c r="M47" s="17"/>
      <c r="N47" s="17">
        <f>SUM(N27:N46)</f>
        <v>0</v>
      </c>
      <c r="O47" s="12">
        <f>IF(L47-J47=0,"",L47-J47)</f>
      </c>
      <c r="P47" s="12">
        <f>IF(SUM(N47,-K47)=0,"",SUM(N47,-K47))</f>
      </c>
      <c r="Q47" s="13">
        <f>IF(AND(K47&gt;0,SUM(P47)&lt;&gt;0),ROUND(SUM(P47)/K47*100,2),"")</f>
      </c>
      <c r="R47" s="65"/>
    </row>
    <row r="48" spans="1:18" ht="16.5" customHeight="1">
      <c r="A48" s="18"/>
      <c r="B48" s="20"/>
      <c r="C48" s="19"/>
      <c r="D48" s="19"/>
      <c r="E48" s="66"/>
      <c r="F48" s="20"/>
      <c r="G48" s="67"/>
      <c r="H48" s="21"/>
      <c r="I48" s="21"/>
      <c r="J48" s="21"/>
      <c r="K48" s="21"/>
      <c r="L48" s="21"/>
      <c r="M48" s="22"/>
      <c r="N48" s="21"/>
      <c r="O48" s="21"/>
      <c r="P48" s="21"/>
      <c r="Q48" s="23"/>
      <c r="R48" s="67"/>
    </row>
  </sheetData>
  <sheetProtection/>
  <mergeCells count="19">
    <mergeCell ref="A47:C47"/>
    <mergeCell ref="J6:K6"/>
    <mergeCell ref="L6:N6"/>
    <mergeCell ref="O6:P6"/>
    <mergeCell ref="A4:F4"/>
    <mergeCell ref="R6:R7"/>
    <mergeCell ref="A25:C25"/>
    <mergeCell ref="A26:C26"/>
    <mergeCell ref="Q6:Q7"/>
    <mergeCell ref="G4:L4"/>
    <mergeCell ref="A2:R2"/>
    <mergeCell ref="A6:A7"/>
    <mergeCell ref="B6:B7"/>
    <mergeCell ref="C6:C7"/>
    <mergeCell ref="D6:D7"/>
    <mergeCell ref="E6:E7"/>
    <mergeCell ref="F6:F7"/>
    <mergeCell ref="G6:G7"/>
    <mergeCell ref="H6:I6"/>
  </mergeCells>
  <dataValidations count="2">
    <dataValidation allowBlank="1" showInputMessage="1" showErrorMessage="1" imeMode="on" sqref="C26:D46 C8:D24"/>
    <dataValidation allowBlank="1" showInputMessage="1" showErrorMessage="1" imeMode="off" sqref="N27:N46 R26:R46 O25:Q47 F8:L24 M11:M24 F26:K46 L27:L46 M26:M46 N8:R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2019-01-14T00:45:24Z</cp:lastPrinted>
  <dcterms:created xsi:type="dcterms:W3CDTF">1996-12-17T01:32:42Z</dcterms:created>
  <dcterms:modified xsi:type="dcterms:W3CDTF">2019-02-14T06:40:06Z</dcterms:modified>
  <cp:category/>
  <cp:version/>
  <cp:contentType/>
  <cp:contentStatus/>
</cp:coreProperties>
</file>